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FINANCIJSKI IZVJEŠTAJ\FINANCIJSKI IZVJEŠTAJI 2026\2026-06\"/>
    </mc:Choice>
  </mc:AlternateContent>
  <bookViews>
    <workbookView xWindow="0" yWindow="0" windowWidth="28800" windowHeight="1188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F329" i="9"/>
  <c r="E329" i="9"/>
  <c r="B329" i="9" s="1"/>
  <c r="H328" i="9"/>
  <c r="G328" i="9"/>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F320" i="9"/>
  <c r="E320" i="9"/>
  <c r="B320" i="9" s="1"/>
  <c r="H319" i="9"/>
  <c r="G319" i="9"/>
  <c r="F319" i="9"/>
  <c r="H318" i="9"/>
  <c r="G318" i="9"/>
  <c r="E318" i="9" s="1"/>
  <c r="B318" i="9" s="1"/>
  <c r="F318" i="9"/>
  <c r="H317" i="9"/>
  <c r="G317" i="9"/>
  <c r="F317" i="9"/>
  <c r="E317" i="9"/>
  <c r="B317" i="9"/>
  <c r="H316" i="9"/>
  <c r="G316" i="9"/>
  <c r="E316" i="9" s="1"/>
  <c r="B316" i="9" s="1"/>
  <c r="F316" i="9"/>
  <c r="F315" i="9"/>
  <c r="F314" i="9"/>
  <c r="F313" i="9"/>
  <c r="H312" i="9"/>
  <c r="G312" i="9"/>
  <c r="F312" i="9"/>
  <c r="E312" i="9"/>
  <c r="B312" i="9" s="1"/>
  <c r="H311" i="9"/>
  <c r="G311" i="9"/>
  <c r="F311" i="9"/>
  <c r="H310" i="9"/>
  <c r="G310" i="9"/>
  <c r="F310" i="9"/>
  <c r="F309" i="9"/>
  <c r="F308" i="9"/>
  <c r="H307" i="9"/>
  <c r="G307" i="9"/>
  <c r="F307" i="9"/>
  <c r="F298" i="9" s="1"/>
  <c r="F306" i="9"/>
  <c r="H305" i="9"/>
  <c r="G305" i="9"/>
  <c r="E305" i="9" s="1"/>
  <c r="B305" i="9" s="1"/>
  <c r="F305" i="9"/>
  <c r="H304" i="9"/>
  <c r="G304" i="9"/>
  <c r="F304" i="9"/>
  <c r="E304" i="9"/>
  <c r="B304" i="9"/>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c r="E291" i="9"/>
  <c r="B291" i="9" s="1"/>
  <c r="M290" i="9"/>
  <c r="L290" i="9"/>
  <c r="F290" i="9" s="1"/>
  <c r="B290" i="9" s="1"/>
  <c r="E290" i="9"/>
  <c r="M289" i="9"/>
  <c r="L289" i="9"/>
  <c r="F289" i="9" s="1"/>
  <c r="B289" i="9" s="1"/>
  <c r="E289" i="9"/>
  <c r="M288" i="9"/>
  <c r="L288" i="9"/>
  <c r="F288" i="9"/>
  <c r="E288" i="9"/>
  <c r="B288" i="9"/>
  <c r="M287" i="9"/>
  <c r="L287" i="9"/>
  <c r="F287" i="9" s="1"/>
  <c r="B287" i="9" s="1"/>
  <c r="E287" i="9"/>
  <c r="M286" i="9"/>
  <c r="L286" i="9"/>
  <c r="F286" i="9"/>
  <c r="B286" i="9" s="1"/>
  <c r="E286" i="9"/>
  <c r="M285" i="9"/>
  <c r="L285" i="9"/>
  <c r="F285" i="9" s="1"/>
  <c r="B285" i="9" s="1"/>
  <c r="E285" i="9"/>
  <c r="M284" i="9"/>
  <c r="F284" i="9" s="1"/>
  <c r="B284" i="9" s="1"/>
  <c r="L284" i="9"/>
  <c r="E284" i="9"/>
  <c r="M283" i="9"/>
  <c r="L283" i="9"/>
  <c r="F283" i="9"/>
  <c r="E283" i="9"/>
  <c r="B283" i="9" s="1"/>
  <c r="M282" i="9"/>
  <c r="L282" i="9"/>
  <c r="F282" i="9"/>
  <c r="B282" i="9" s="1"/>
  <c r="E282" i="9"/>
  <c r="M281" i="9"/>
  <c r="L281" i="9"/>
  <c r="F281" i="9" s="1"/>
  <c r="E281" i="9"/>
  <c r="M280" i="9"/>
  <c r="F280" i="9" s="1"/>
  <c r="B280" i="9" s="1"/>
  <c r="L280" i="9"/>
  <c r="E280" i="9"/>
  <c r="M279" i="9"/>
  <c r="L279" i="9"/>
  <c r="F279" i="9" s="1"/>
  <c r="E279" i="9"/>
  <c r="B279" i="9" s="1"/>
  <c r="M278" i="9"/>
  <c r="L278" i="9"/>
  <c r="F278" i="9"/>
  <c r="B278" i="9" s="1"/>
  <c r="E278" i="9"/>
  <c r="M277" i="9"/>
  <c r="L277" i="9"/>
  <c r="F277" i="9" s="1"/>
  <c r="B277" i="9" s="1"/>
  <c r="E277" i="9"/>
  <c r="M276" i="9"/>
  <c r="F276" i="9" s="1"/>
  <c r="B276" i="9" s="1"/>
  <c r="L276" i="9"/>
  <c r="E276" i="9"/>
  <c r="M275" i="9"/>
  <c r="L275" i="9"/>
  <c r="F275" i="9"/>
  <c r="E275" i="9"/>
  <c r="B275" i="9" s="1"/>
  <c r="M274" i="9"/>
  <c r="L274" i="9"/>
  <c r="F274" i="9"/>
  <c r="B274" i="9" s="1"/>
  <c r="E274" i="9"/>
  <c r="M273" i="9"/>
  <c r="L273" i="9"/>
  <c r="F273" i="9" s="1"/>
  <c r="E273" i="9"/>
  <c r="M272" i="9"/>
  <c r="F272" i="9" s="1"/>
  <c r="L272" i="9"/>
  <c r="E272" i="9"/>
  <c r="B272" i="9"/>
  <c r="M271" i="9"/>
  <c r="L271" i="9"/>
  <c r="F271" i="9" s="1"/>
  <c r="E271" i="9"/>
  <c r="B271" i="9" s="1"/>
  <c r="M270" i="9"/>
  <c r="L270" i="9"/>
  <c r="F270" i="9"/>
  <c r="B270" i="9" s="1"/>
  <c r="E270" i="9"/>
  <c r="M269" i="9"/>
  <c r="L269" i="9"/>
  <c r="F269" i="9" s="1"/>
  <c r="B269" i="9" s="1"/>
  <c r="E269" i="9"/>
  <c r="M268" i="9"/>
  <c r="F268" i="9" s="1"/>
  <c r="L268" i="9"/>
  <c r="E268" i="9"/>
  <c r="B268" i="9"/>
  <c r="M267" i="9"/>
  <c r="L267" i="9"/>
  <c r="F267" i="9"/>
  <c r="E267" i="9"/>
  <c r="B267" i="9" s="1"/>
  <c r="M266" i="9"/>
  <c r="L266" i="9"/>
  <c r="F266" i="9"/>
  <c r="B266" i="9" s="1"/>
  <c r="E266" i="9"/>
  <c r="M265" i="9"/>
  <c r="L265" i="9"/>
  <c r="F265" i="9" s="1"/>
  <c r="E265" i="9"/>
  <c r="M264" i="9"/>
  <c r="F264" i="9" s="1"/>
  <c r="L264" i="9"/>
  <c r="E264" i="9"/>
  <c r="B264" i="9"/>
  <c r="M263" i="9"/>
  <c r="L263" i="9"/>
  <c r="F263" i="9" s="1"/>
  <c r="E263" i="9"/>
  <c r="B263" i="9" s="1"/>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E257" i="9"/>
  <c r="B257" i="9" s="1"/>
  <c r="M256" i="9"/>
  <c r="F256" i="9" s="1"/>
  <c r="B256" i="9" s="1"/>
  <c r="L256" i="9"/>
  <c r="E256" i="9"/>
  <c r="M255" i="9"/>
  <c r="L255" i="9"/>
  <c r="F255" i="9" s="1"/>
  <c r="E255" i="9"/>
  <c r="B255" i="9" s="1"/>
  <c r="M254" i="9"/>
  <c r="L254" i="9"/>
  <c r="F254" i="9"/>
  <c r="B254" i="9" s="1"/>
  <c r="E254" i="9"/>
  <c r="M253" i="9"/>
  <c r="L253" i="9"/>
  <c r="F253" i="9" s="1"/>
  <c r="B253" i="9" s="1"/>
  <c r="E253" i="9"/>
  <c r="M252" i="9"/>
  <c r="F252" i="9" s="1"/>
  <c r="L252" i="9"/>
  <c r="E252" i="9"/>
  <c r="B252" i="9"/>
  <c r="M251" i="9"/>
  <c r="L251" i="9"/>
  <c r="F251" i="9"/>
  <c r="E251" i="9"/>
  <c r="B251" i="9" s="1"/>
  <c r="M250" i="9"/>
  <c r="L250" i="9"/>
  <c r="F250" i="9"/>
  <c r="B250" i="9" s="1"/>
  <c r="E250" i="9"/>
  <c r="M249" i="9"/>
  <c r="L249" i="9"/>
  <c r="F249" i="9" s="1"/>
  <c r="E249" i="9"/>
  <c r="B249" i="9" s="1"/>
  <c r="M248" i="9"/>
  <c r="F248" i="9" s="1"/>
  <c r="L248" i="9"/>
  <c r="E248" i="9"/>
  <c r="B248" i="9"/>
  <c r="M247" i="9"/>
  <c r="L247" i="9"/>
  <c r="F247" i="9" s="1"/>
  <c r="E247" i="9"/>
  <c r="M246" i="9"/>
  <c r="L246" i="9"/>
  <c r="F246" i="9"/>
  <c r="B246" i="9" s="1"/>
  <c r="E246" i="9"/>
  <c r="M245" i="9"/>
  <c r="L245" i="9"/>
  <c r="F245" i="9" s="1"/>
  <c r="B245" i="9" s="1"/>
  <c r="E245" i="9"/>
  <c r="M244" i="9"/>
  <c r="F244" i="9" s="1"/>
  <c r="L244" i="9"/>
  <c r="E244" i="9"/>
  <c r="B244" i="9"/>
  <c r="M243" i="9"/>
  <c r="F243" i="9" s="1"/>
  <c r="L243" i="9"/>
  <c r="E243" i="9"/>
  <c r="M242" i="9"/>
  <c r="F242" i="9" s="1"/>
  <c r="B242" i="9" s="1"/>
  <c r="L242" i="9"/>
  <c r="E242" i="9"/>
  <c r="M241" i="9"/>
  <c r="L241" i="9"/>
  <c r="F241" i="9" s="1"/>
  <c r="E241" i="9"/>
  <c r="B241" i="9" s="1"/>
  <c r="M240" i="9"/>
  <c r="F240" i="9" s="1"/>
  <c r="B240" i="9" s="1"/>
  <c r="L240" i="9"/>
  <c r="E240" i="9"/>
  <c r="M239" i="9"/>
  <c r="L239" i="9"/>
  <c r="E239" i="9"/>
  <c r="M238" i="9"/>
  <c r="F238" i="9" s="1"/>
  <c r="B238" i="9" s="1"/>
  <c r="L238" i="9"/>
  <c r="E238" i="9"/>
  <c r="M237" i="9"/>
  <c r="L237" i="9"/>
  <c r="E237" i="9"/>
  <c r="M236" i="9"/>
  <c r="L236" i="9"/>
  <c r="E236" i="9"/>
  <c r="M235" i="9"/>
  <c r="L235" i="9"/>
  <c r="F235" i="9"/>
  <c r="E235" i="9"/>
  <c r="B235" i="9" s="1"/>
  <c r="M234" i="9"/>
  <c r="L234" i="9"/>
  <c r="F234" i="9"/>
  <c r="B234" i="9" s="1"/>
  <c r="E234" i="9"/>
  <c r="M233" i="9"/>
  <c r="L233" i="9"/>
  <c r="F233" i="9" s="1"/>
  <c r="E233" i="9"/>
  <c r="B233" i="9" s="1"/>
  <c r="M232" i="9"/>
  <c r="L232" i="9"/>
  <c r="E232" i="9"/>
  <c r="M231" i="9"/>
  <c r="L231" i="9"/>
  <c r="F231" i="9" s="1"/>
  <c r="E231" i="9"/>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G165" i="9"/>
  <c r="F165" i="9"/>
  <c r="B165" i="9"/>
  <c r="H164" i="9"/>
  <c r="G164" i="9"/>
  <c r="F164" i="9"/>
  <c r="E164" i="9"/>
  <c r="B164" i="9" s="1"/>
  <c r="H163" i="9"/>
  <c r="G163" i="9"/>
  <c r="E163" i="9" s="1"/>
  <c r="B163" i="9" s="1"/>
  <c r="F163" i="9"/>
  <c r="H162" i="9"/>
  <c r="G162" i="9"/>
  <c r="E162" i="9" s="1"/>
  <c r="B162" i="9" s="1"/>
  <c r="F162" i="9"/>
  <c r="H161" i="9"/>
  <c r="E161" i="9" s="1"/>
  <c r="G161" i="9"/>
  <c r="F161" i="9"/>
  <c r="B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G153" i="9"/>
  <c r="F153" i="9"/>
  <c r="B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B135" i="9" s="1"/>
  <c r="F135" i="9"/>
  <c r="H134" i="9"/>
  <c r="G134" i="9"/>
  <c r="E134" i="9" s="1"/>
  <c r="B134" i="9" s="1"/>
  <c r="F134" i="9"/>
  <c r="H133" i="9"/>
  <c r="E133" i="9" s="1"/>
  <c r="G133" i="9"/>
  <c r="F133" i="9"/>
  <c r="B133" i="9"/>
  <c r="H132" i="9"/>
  <c r="G132" i="9"/>
  <c r="F132" i="9"/>
  <c r="E132" i="9"/>
  <c r="B132" i="9" s="1"/>
  <c r="H131" i="9"/>
  <c r="G131" i="9"/>
  <c r="E131" i="9" s="1"/>
  <c r="B131" i="9" s="1"/>
  <c r="F131" i="9"/>
  <c r="H130" i="9"/>
  <c r="G130" i="9"/>
  <c r="E130" i="9" s="1"/>
  <c r="B130" i="9" s="1"/>
  <c r="F130" i="9"/>
  <c r="H129" i="9"/>
  <c r="G129" i="9"/>
  <c r="F129" i="9"/>
  <c r="E129" i="9"/>
  <c r="B129" i="9" s="1"/>
  <c r="H128" i="9"/>
  <c r="G128" i="9"/>
  <c r="F128" i="9"/>
  <c r="E128" i="9"/>
  <c r="B128" i="9" s="1"/>
  <c r="H127" i="9"/>
  <c r="G127" i="9"/>
  <c r="E127" i="9" s="1"/>
  <c r="F127" i="9"/>
  <c r="H126" i="9"/>
  <c r="G126" i="9"/>
  <c r="E126" i="9" s="1"/>
  <c r="F126" i="9"/>
  <c r="B126" i="9"/>
  <c r="H125" i="9"/>
  <c r="G125" i="9"/>
  <c r="E125" i="9" s="1"/>
  <c r="F125" i="9"/>
  <c r="B125" i="9"/>
  <c r="H124" i="9"/>
  <c r="G124" i="9"/>
  <c r="F124" i="9"/>
  <c r="E124" i="9"/>
  <c r="H123" i="9"/>
  <c r="G123" i="9"/>
  <c r="E123" i="9" s="1"/>
  <c r="B123" i="9" s="1"/>
  <c r="F123" i="9"/>
  <c r="H122" i="9"/>
  <c r="G122" i="9"/>
  <c r="F122" i="9"/>
  <c r="H121" i="9"/>
  <c r="E121" i="9" s="1"/>
  <c r="B121" i="9" s="1"/>
  <c r="G121" i="9"/>
  <c r="F121" i="9"/>
  <c r="H120" i="9"/>
  <c r="G120" i="9"/>
  <c r="F120" i="9"/>
  <c r="E120" i="9"/>
  <c r="B120" i="9" s="1"/>
  <c r="H119" i="9"/>
  <c r="G119" i="9"/>
  <c r="E119" i="9" s="1"/>
  <c r="F119" i="9"/>
  <c r="H118" i="9"/>
  <c r="G118" i="9"/>
  <c r="E118" i="9" s="1"/>
  <c r="B118" i="9" s="1"/>
  <c r="F118" i="9"/>
  <c r="H117" i="9"/>
  <c r="E117" i="9" s="1"/>
  <c r="B117" i="9" s="1"/>
  <c r="G117" i="9"/>
  <c r="F117" i="9"/>
  <c r="H116" i="9"/>
  <c r="G116" i="9"/>
  <c r="F116" i="9"/>
  <c r="E116" i="9"/>
  <c r="H115" i="9"/>
  <c r="G115" i="9"/>
  <c r="E115" i="9" s="1"/>
  <c r="B115" i="9" s="1"/>
  <c r="F115" i="9"/>
  <c r="H114" i="9"/>
  <c r="G114" i="9"/>
  <c r="F114" i="9"/>
  <c r="H113" i="9"/>
  <c r="G113" i="9"/>
  <c r="F113" i="9"/>
  <c r="E113" i="9"/>
  <c r="B113" i="9" s="1"/>
  <c r="H112" i="9"/>
  <c r="G112" i="9"/>
  <c r="F112" i="9"/>
  <c r="E112" i="9"/>
  <c r="B112" i="9" s="1"/>
  <c r="H111" i="9"/>
  <c r="G111" i="9"/>
  <c r="E111" i="9" s="1"/>
  <c r="B111" i="9" s="1"/>
  <c r="F111" i="9"/>
  <c r="H110" i="9"/>
  <c r="G110" i="9"/>
  <c r="E110" i="9" s="1"/>
  <c r="F110" i="9"/>
  <c r="B110" i="9"/>
  <c r="H109" i="9"/>
  <c r="G109" i="9"/>
  <c r="F109" i="9"/>
  <c r="H108" i="9"/>
  <c r="G108" i="9"/>
  <c r="F108" i="9"/>
  <c r="E108" i="9"/>
  <c r="B108" i="9" s="1"/>
  <c r="H107" i="9"/>
  <c r="G107" i="9"/>
  <c r="E107" i="9" s="1"/>
  <c r="F107" i="9"/>
  <c r="H106" i="9"/>
  <c r="G106" i="9"/>
  <c r="F106" i="9"/>
  <c r="H105" i="9"/>
  <c r="G105" i="9"/>
  <c r="F105" i="9"/>
  <c r="E105" i="9"/>
  <c r="B105" i="9"/>
  <c r="H104" i="9"/>
  <c r="G104" i="9"/>
  <c r="F104" i="9"/>
  <c r="E104" i="9"/>
  <c r="B104" i="9" s="1"/>
  <c r="H103" i="9"/>
  <c r="G103" i="9"/>
  <c r="E103" i="9" s="1"/>
  <c r="B103" i="9" s="1"/>
  <c r="F103" i="9"/>
  <c r="H102" i="9"/>
  <c r="G102" i="9"/>
  <c r="E102" i="9" s="1"/>
  <c r="B102" i="9" s="1"/>
  <c r="F102" i="9"/>
  <c r="H101" i="9"/>
  <c r="G101" i="9"/>
  <c r="E101" i="9" s="1"/>
  <c r="B101" i="9" s="1"/>
  <c r="F101" i="9"/>
  <c r="H100" i="9"/>
  <c r="G100" i="9"/>
  <c r="F100" i="9"/>
  <c r="E100" i="9"/>
  <c r="B100" i="9" s="1"/>
  <c r="H99" i="9"/>
  <c r="G99" i="9"/>
  <c r="F99" i="9"/>
  <c r="B99" i="9" s="1"/>
  <c r="E99" i="9"/>
  <c r="H98" i="9"/>
  <c r="G98" i="9"/>
  <c r="F98" i="9"/>
  <c r="H97" i="9"/>
  <c r="G97" i="9"/>
  <c r="F97" i="9"/>
  <c r="E97" i="9"/>
  <c r="B97" i="9" s="1"/>
  <c r="H96" i="9"/>
  <c r="G96" i="9"/>
  <c r="F96" i="9"/>
  <c r="E96" i="9"/>
  <c r="B96" i="9" s="1"/>
  <c r="H95" i="9"/>
  <c r="G95" i="9"/>
  <c r="E95" i="9" s="1"/>
  <c r="B95" i="9" s="1"/>
  <c r="F95" i="9"/>
  <c r="H94" i="9"/>
  <c r="G94" i="9"/>
  <c r="E94" i="9" s="1"/>
  <c r="B94" i="9" s="1"/>
  <c r="F94" i="9"/>
  <c r="H93" i="9"/>
  <c r="G93" i="9"/>
  <c r="F93" i="9"/>
  <c r="H92" i="9"/>
  <c r="G92" i="9"/>
  <c r="F92" i="9"/>
  <c r="E92" i="9"/>
  <c r="H91" i="9"/>
  <c r="G91" i="9"/>
  <c r="E91" i="9" s="1"/>
  <c r="F91" i="9"/>
  <c r="H90" i="9"/>
  <c r="G90" i="9"/>
  <c r="F90" i="9"/>
  <c r="H89" i="9"/>
  <c r="E89" i="9" s="1"/>
  <c r="B89" i="9" s="1"/>
  <c r="G89" i="9"/>
  <c r="F89" i="9"/>
  <c r="H88" i="9"/>
  <c r="G88" i="9"/>
  <c r="F88" i="9"/>
  <c r="E88" i="9"/>
  <c r="B88" i="9" s="1"/>
  <c r="H87" i="9"/>
  <c r="G87" i="9"/>
  <c r="E87" i="9" s="1"/>
  <c r="B87" i="9" s="1"/>
  <c r="F87" i="9"/>
  <c r="H86" i="9"/>
  <c r="G86" i="9"/>
  <c r="E86" i="9" s="1"/>
  <c r="F86" i="9"/>
  <c r="B86" i="9"/>
  <c r="H85" i="9"/>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F78" i="9"/>
  <c r="B78" i="9"/>
  <c r="H77" i="9"/>
  <c r="G77" i="9"/>
  <c r="E77" i="9" s="1"/>
  <c r="B77" i="9" s="1"/>
  <c r="F77" i="9"/>
  <c r="H76" i="9"/>
  <c r="G76" i="9"/>
  <c r="F76" i="9"/>
  <c r="E76" i="9"/>
  <c r="H75" i="9"/>
  <c r="G75" i="9"/>
  <c r="F75" i="9"/>
  <c r="E75" i="9"/>
  <c r="H74" i="9"/>
  <c r="G74" i="9"/>
  <c r="F74" i="9"/>
  <c r="H73" i="9"/>
  <c r="G73" i="9"/>
  <c r="F73" i="9"/>
  <c r="E73" i="9"/>
  <c r="B73" i="9" s="1"/>
  <c r="H72" i="9"/>
  <c r="G72" i="9"/>
  <c r="F72" i="9"/>
  <c r="E72" i="9"/>
  <c r="B72" i="9" s="1"/>
  <c r="H71" i="9"/>
  <c r="G71" i="9"/>
  <c r="E71" i="9" s="1"/>
  <c r="B71" i="9" s="1"/>
  <c r="F71" i="9"/>
  <c r="H70" i="9"/>
  <c r="G70" i="9"/>
  <c r="E70" i="9" s="1"/>
  <c r="F70" i="9"/>
  <c r="B70" i="9"/>
  <c r="H69" i="9"/>
  <c r="G69" i="9"/>
  <c r="F69" i="9"/>
  <c r="H68" i="9"/>
  <c r="G68" i="9"/>
  <c r="F68" i="9"/>
  <c r="E68" i="9"/>
  <c r="B68" i="9" s="1"/>
  <c r="H67" i="9"/>
  <c r="G67" i="9"/>
  <c r="F67" i="9"/>
  <c r="B67" i="9" s="1"/>
  <c r="E67" i="9"/>
  <c r="H66" i="9"/>
  <c r="G66" i="9"/>
  <c r="E66" i="9" s="1"/>
  <c r="B66" i="9" s="1"/>
  <c r="F66" i="9"/>
  <c r="H65" i="9"/>
  <c r="G65" i="9"/>
  <c r="F65" i="9"/>
  <c r="E65" i="9"/>
  <c r="B65" i="9" s="1"/>
  <c r="H64" i="9"/>
  <c r="G64" i="9"/>
  <c r="F64" i="9"/>
  <c r="E64" i="9"/>
  <c r="B64" i="9" s="1"/>
  <c r="H63" i="9"/>
  <c r="G63" i="9"/>
  <c r="F63" i="9"/>
  <c r="E63" i="9"/>
  <c r="B63" i="9" s="1"/>
  <c r="H62" i="9"/>
  <c r="G62" i="9"/>
  <c r="F62" i="9"/>
  <c r="E62" i="9"/>
  <c r="B62" i="9" s="1"/>
  <c r="H61" i="9"/>
  <c r="G61" i="9"/>
  <c r="F61" i="9"/>
  <c r="H60" i="9"/>
  <c r="G60" i="9"/>
  <c r="E60" i="9" s="1"/>
  <c r="F60" i="9"/>
  <c r="B60" i="9"/>
  <c r="H59" i="9"/>
  <c r="E59" i="9" s="1"/>
  <c r="B59" i="9" s="1"/>
  <c r="G59" i="9"/>
  <c r="F59" i="9"/>
  <c r="H58" i="9"/>
  <c r="G58" i="9"/>
  <c r="F58" i="9"/>
  <c r="E58" i="9"/>
  <c r="B58" i="9" s="1"/>
  <c r="H57" i="9"/>
  <c r="E57" i="9" s="1"/>
  <c r="B57" i="9" s="1"/>
  <c r="G57" i="9"/>
  <c r="F57" i="9"/>
  <c r="H56" i="9"/>
  <c r="G56" i="9"/>
  <c r="F56" i="9"/>
  <c r="H55" i="9"/>
  <c r="E55" i="9" s="1"/>
  <c r="B55" i="9" s="1"/>
  <c r="G55" i="9"/>
  <c r="F55" i="9"/>
  <c r="H54" i="9"/>
  <c r="G54" i="9"/>
  <c r="F54" i="9"/>
  <c r="E54" i="9"/>
  <c r="B54" i="9" s="1"/>
  <c r="H53" i="9"/>
  <c r="G53" i="9"/>
  <c r="E53" i="9" s="1"/>
  <c r="B53" i="9" s="1"/>
  <c r="F53" i="9"/>
  <c r="H52" i="9"/>
  <c r="G52" i="9"/>
  <c r="F52" i="9"/>
  <c r="H51" i="9"/>
  <c r="E51" i="9" s="1"/>
  <c r="B51" i="9" s="1"/>
  <c r="G51" i="9"/>
  <c r="F51" i="9"/>
  <c r="H50" i="9"/>
  <c r="G50" i="9"/>
  <c r="F50" i="9"/>
  <c r="E50" i="9"/>
  <c r="H49" i="9"/>
  <c r="E49" i="9" s="1"/>
  <c r="B49" i="9" s="1"/>
  <c r="G49" i="9"/>
  <c r="F49" i="9"/>
  <c r="H48" i="9"/>
  <c r="G48" i="9"/>
  <c r="F48" i="9"/>
  <c r="H47" i="9"/>
  <c r="G47" i="9"/>
  <c r="F47" i="9"/>
  <c r="E47" i="9"/>
  <c r="B47" i="9" s="1"/>
  <c r="H46" i="9"/>
  <c r="E46" i="9" s="1"/>
  <c r="B46" i="9" s="1"/>
  <c r="G46" i="9"/>
  <c r="F46" i="9"/>
  <c r="H45" i="9"/>
  <c r="G45" i="9"/>
  <c r="E45" i="9" s="1"/>
  <c r="B45" i="9" s="1"/>
  <c r="F45" i="9"/>
  <c r="H44" i="9"/>
  <c r="G44" i="9"/>
  <c r="E44" i="9" s="1"/>
  <c r="F44" i="9"/>
  <c r="B44" i="9"/>
  <c r="H43" i="9"/>
  <c r="E43" i="9" s="1"/>
  <c r="B43" i="9" s="1"/>
  <c r="G43" i="9"/>
  <c r="F43" i="9"/>
  <c r="H42" i="9"/>
  <c r="G42" i="9"/>
  <c r="F42" i="9"/>
  <c r="E42" i="9"/>
  <c r="B42" i="9" s="1"/>
  <c r="H41" i="9"/>
  <c r="G41" i="9"/>
  <c r="F41" i="9"/>
  <c r="E41" i="9"/>
  <c r="B41" i="9" s="1"/>
  <c r="H40" i="9"/>
  <c r="G40" i="9"/>
  <c r="E40" i="9" s="1"/>
  <c r="B40" i="9" s="1"/>
  <c r="F40" i="9"/>
  <c r="H39" i="9"/>
  <c r="G39" i="9"/>
  <c r="F39" i="9"/>
  <c r="E39" i="9"/>
  <c r="B39" i="9" s="1"/>
  <c r="H38" i="9"/>
  <c r="G38" i="9"/>
  <c r="F38" i="9"/>
  <c r="E38" i="9"/>
  <c r="B38" i="9" s="1"/>
  <c r="H37" i="9"/>
  <c r="G37" i="9"/>
  <c r="F37" i="9"/>
  <c r="H36" i="9"/>
  <c r="G36" i="9"/>
  <c r="E36" i="9" s="1"/>
  <c r="B36" i="9" s="1"/>
  <c r="F36" i="9"/>
  <c r="H35" i="9"/>
  <c r="E35" i="9" s="1"/>
  <c r="B35" i="9" s="1"/>
  <c r="G35" i="9"/>
  <c r="F35" i="9"/>
  <c r="H34" i="9"/>
  <c r="E34" i="9" s="1"/>
  <c r="G34" i="9"/>
  <c r="F34" i="9"/>
  <c r="H33" i="9"/>
  <c r="G33" i="9"/>
  <c r="F33" i="9"/>
  <c r="E33" i="9"/>
  <c r="B33" i="9" s="1"/>
  <c r="H32" i="9"/>
  <c r="G32" i="9"/>
  <c r="F32" i="9"/>
  <c r="H31" i="9"/>
  <c r="G31" i="9"/>
  <c r="E31" i="9" s="1"/>
  <c r="B31" i="9" s="1"/>
  <c r="F31" i="9"/>
  <c r="H30" i="9"/>
  <c r="G30" i="9"/>
  <c r="F30" i="9"/>
  <c r="E30" i="9"/>
  <c r="B30" i="9" s="1"/>
  <c r="H29" i="9"/>
  <c r="G29" i="9"/>
  <c r="E29" i="9" s="1"/>
  <c r="B29" i="9" s="1"/>
  <c r="F29" i="9"/>
  <c r="H28" i="9"/>
  <c r="G28" i="9"/>
  <c r="E28" i="9" s="1"/>
  <c r="B28" i="9" s="1"/>
  <c r="F28" i="9"/>
  <c r="H27" i="9"/>
  <c r="E27" i="9" s="1"/>
  <c r="B27" i="9" s="1"/>
  <c r="G27" i="9"/>
  <c r="F27" i="9"/>
  <c r="H26" i="9"/>
  <c r="E26" i="9" s="1"/>
  <c r="G26" i="9"/>
  <c r="F26" i="9"/>
  <c r="H25" i="9"/>
  <c r="G25" i="9"/>
  <c r="F25" i="9"/>
  <c r="E25" i="9"/>
  <c r="B25" i="9" s="1"/>
  <c r="F24" i="9"/>
  <c r="F4" i="9"/>
  <c r="O3" i="9"/>
  <c r="G296" i="9" s="1"/>
  <c r="E296" i="9" s="1"/>
  <c r="I3" i="9"/>
  <c r="H3" i="9"/>
  <c r="G3" i="9"/>
  <c r="D104" i="8"/>
  <c r="I41" i="3" s="1"/>
  <c r="D97" i="8"/>
  <c r="D92" i="8"/>
  <c r="D87" i="8"/>
  <c r="D82" i="8"/>
  <c r="D77" i="8"/>
  <c r="D72" i="8"/>
  <c r="D51" i="8" s="1"/>
  <c r="D67" i="8"/>
  <c r="D62" i="8"/>
  <c r="D57" i="8"/>
  <c r="D52" i="8"/>
  <c r="D46" i="8"/>
  <c r="D37" i="8"/>
  <c r="D27" i="8"/>
  <c r="D18" i="8"/>
  <c r="D8" i="8"/>
  <c r="D6" i="8" s="1"/>
  <c r="C1582" i="1" s="1"/>
  <c r="E44" i="7"/>
  <c r="D44" i="7"/>
  <c r="E39" i="7"/>
  <c r="E38" i="7" s="1"/>
  <c r="D39" i="7"/>
  <c r="D38" i="7" s="1"/>
  <c r="E30" i="7"/>
  <c r="D30" i="7"/>
  <c r="C1562" i="1" s="1"/>
  <c r="E23" i="7"/>
  <c r="E22" i="7" s="1"/>
  <c r="I34" i="3" s="1"/>
  <c r="D23" i="7"/>
  <c r="E14" i="7"/>
  <c r="D14" i="7"/>
  <c r="E7" i="7"/>
  <c r="E6" i="7" s="1"/>
  <c r="D7" i="7"/>
  <c r="D6"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E35" i="6" s="1"/>
  <c r="I28" i="3" s="1"/>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E251" i="5"/>
  <c r="E250" i="5" s="1"/>
  <c r="I25" i="3" s="1"/>
  <c r="D251" i="5"/>
  <c r="D250" i="5" s="1"/>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D218" i="5"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148" i="1" s="1"/>
  <c r="D143" i="5"/>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3" i="9" s="1"/>
  <c r="D88" i="5"/>
  <c r="C1093" i="1" s="1"/>
  <c r="F87" i="5"/>
  <c r="F86" i="5"/>
  <c r="F85" i="5"/>
  <c r="F84" i="5"/>
  <c r="F83" i="5"/>
  <c r="E82" i="5"/>
  <c r="D82" i="5"/>
  <c r="F82" i="5" s="1"/>
  <c r="F81" i="5"/>
  <c r="F80" i="5"/>
  <c r="F79" i="5"/>
  <c r="F78" i="5"/>
  <c r="F77" i="5"/>
  <c r="E76" i="5"/>
  <c r="D76" i="5"/>
  <c r="F76" i="5" s="1"/>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s="1"/>
  <c r="F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F598" i="4"/>
  <c r="E598" i="4"/>
  <c r="D598" i="4"/>
  <c r="E597" i="4"/>
  <c r="D591" i="1" s="1"/>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81" i="4"/>
  <c r="F580" i="4"/>
  <c r="F579" i="4"/>
  <c r="E578" i="4"/>
  <c r="D578" i="4"/>
  <c r="F578" i="4" s="1"/>
  <c r="F577" i="4"/>
  <c r="F576" i="4"/>
  <c r="E575" i="4"/>
  <c r="D575" i="4"/>
  <c r="F575" i="4" s="1"/>
  <c r="F574" i="4"/>
  <c r="F573" i="4"/>
  <c r="F572" i="4"/>
  <c r="E572" i="4"/>
  <c r="E571" i="4" s="1"/>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E522" i="4" s="1"/>
  <c r="D526" i="4"/>
  <c r="F526" i="4" s="1"/>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D491" i="4" s="1"/>
  <c r="F491" i="4" s="1"/>
  <c r="F490" i="4"/>
  <c r="F489" i="4"/>
  <c r="E488" i="4"/>
  <c r="D488" i="4"/>
  <c r="F488" i="4" s="1"/>
  <c r="F487" i="4"/>
  <c r="F486" i="4"/>
  <c r="E485" i="4"/>
  <c r="D485" i="4"/>
  <c r="F485" i="4" s="1"/>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E437" i="4"/>
  <c r="D437" i="4"/>
  <c r="F437" i="4" s="1"/>
  <c r="F436" i="4"/>
  <c r="F435" i="4"/>
  <c r="F434" i="4"/>
  <c r="F433" i="4"/>
  <c r="F432" i="4"/>
  <c r="E432" i="4"/>
  <c r="D432" i="4"/>
  <c r="E431" i="4"/>
  <c r="E428" i="4"/>
  <c r="D428" i="4"/>
  <c r="F427" i="4"/>
  <c r="E427" i="4"/>
  <c r="D427" i="4"/>
  <c r="D648" i="4" s="1"/>
  <c r="F648" i="4" s="1"/>
  <c r="E426" i="4"/>
  <c r="F426" i="4" s="1"/>
  <c r="D426" i="4"/>
  <c r="D647" i="4" s="1"/>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E355" i="4"/>
  <c r="E354" i="4" s="1"/>
  <c r="D355" i="4"/>
  <c r="D354" i="4" s="1"/>
  <c r="F354" i="4" s="1"/>
  <c r="F353" i="4"/>
  <c r="F352" i="4"/>
  <c r="F351" i="4"/>
  <c r="F350" i="4"/>
  <c r="F349" i="4"/>
  <c r="E349" i="4"/>
  <c r="D349" i="4"/>
  <c r="F348" i="4"/>
  <c r="F347" i="4"/>
  <c r="E346" i="4"/>
  <c r="E321" i="4" s="1"/>
  <c r="D316"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F314" i="4"/>
  <c r="E314" i="4"/>
  <c r="D314" i="4"/>
  <c r="F313" i="4"/>
  <c r="F312" i="4"/>
  <c r="F311" i="4"/>
  <c r="E310" i="4"/>
  <c r="E309"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E237" i="4"/>
  <c r="D237" i="4"/>
  <c r="F236" i="4"/>
  <c r="F235" i="4"/>
  <c r="E234" i="4"/>
  <c r="D234" i="4"/>
  <c r="F234" i="4" s="1"/>
  <c r="F233" i="4"/>
  <c r="F232" i="4"/>
  <c r="F231" i="4"/>
  <c r="E231" i="4"/>
  <c r="D231" i="4"/>
  <c r="F229" i="4"/>
  <c r="F228" i="4"/>
  <c r="F227" i="4"/>
  <c r="F226" i="4"/>
  <c r="F225" i="4"/>
  <c r="E225" i="4"/>
  <c r="D225" i="4"/>
  <c r="F224" i="4"/>
  <c r="F223" i="4"/>
  <c r="F222" i="4"/>
  <c r="E222" i="4"/>
  <c r="E221" i="4" s="1"/>
  <c r="D222" i="4"/>
  <c r="F221" i="4"/>
  <c r="D221" i="4"/>
  <c r="F220" i="4"/>
  <c r="F219" i="4"/>
  <c r="F218" i="4"/>
  <c r="F217" i="4"/>
  <c r="E216" i="4"/>
  <c r="D216" i="4"/>
  <c r="F216" i="4" s="1"/>
  <c r="F215" i="4"/>
  <c r="F214" i="4"/>
  <c r="F213" i="4"/>
  <c r="F212" i="4"/>
  <c r="F211" i="4"/>
  <c r="F210" i="4"/>
  <c r="F209" i="4"/>
  <c r="E208" i="4"/>
  <c r="E202" i="4" s="1"/>
  <c r="D208" i="4"/>
  <c r="F208" i="4" s="1"/>
  <c r="F207" i="4"/>
  <c r="F206" i="4"/>
  <c r="F205" i="4"/>
  <c r="F204" i="4"/>
  <c r="F203" i="4"/>
  <c r="E203" i="4"/>
  <c r="D203" i="4"/>
  <c r="D202" i="4"/>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F135" i="4"/>
  <c r="E135" i="4"/>
  <c r="D135" i="4"/>
  <c r="E134" i="4"/>
  <c r="D134" i="4"/>
  <c r="F133" i="4"/>
  <c r="F132" i="4"/>
  <c r="F131" i="4"/>
  <c r="F130" i="4"/>
  <c r="E129" i="4"/>
  <c r="F129" i="4" s="1"/>
  <c r="D129" i="4"/>
  <c r="F128" i="4"/>
  <c r="F127" i="4"/>
  <c r="E126" i="4"/>
  <c r="D126" i="4"/>
  <c r="D125" i="4"/>
  <c r="F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E106" i="4"/>
  <c r="D102" i="1"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F83" i="4" s="1"/>
  <c r="D83" i="4"/>
  <c r="D82" i="4" s="1"/>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7" i="4"/>
  <c r="F56" i="4"/>
  <c r="F55" i="4"/>
  <c r="F54" i="4"/>
  <c r="F53" i="4"/>
  <c r="E53" i="4"/>
  <c r="D53" i="4"/>
  <c r="F52" i="4"/>
  <c r="F51" i="4"/>
  <c r="F50" i="4"/>
  <c r="E50" i="4"/>
  <c r="D50" i="4"/>
  <c r="F48" i="4"/>
  <c r="F47" i="4"/>
  <c r="F46" i="4"/>
  <c r="F45" i="4"/>
  <c r="E44" i="4"/>
  <c r="D44" i="4"/>
  <c r="F44" i="4" s="1"/>
  <c r="E43" i="4"/>
  <c r="D43" i="4"/>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G28" i="3"/>
  <c r="B28" i="3"/>
  <c r="I27" i="3"/>
  <c r="H27" i="3"/>
  <c r="G27" i="3"/>
  <c r="B27" i="3"/>
  <c r="H25" i="3"/>
  <c r="G25" i="3"/>
  <c r="B25" i="3"/>
  <c r="G24" i="3"/>
  <c r="B24" i="3"/>
  <c r="G23" i="3"/>
  <c r="B23" i="3"/>
  <c r="G22" i="3"/>
  <c r="B22" i="3"/>
  <c r="G20" i="3"/>
  <c r="B20" i="3"/>
  <c r="G19" i="3"/>
  <c r="B19" i="3"/>
  <c r="G18" i="3"/>
  <c r="B18" i="3"/>
  <c r="G17" i="3"/>
  <c r="B17" i="3"/>
  <c r="H10" i="3" a="1"/>
  <c r="H10" i="3" s="1"/>
  <c r="L3" i="9" s="1"/>
  <c r="C1685" i="1"/>
  <c r="G1685" i="1" s="1"/>
  <c r="C1684" i="1"/>
  <c r="H1683" i="1"/>
  <c r="C1683" i="1"/>
  <c r="G1683" i="1" s="1"/>
  <c r="C1682" i="1"/>
  <c r="H1682" i="1" s="1"/>
  <c r="C1681" i="1"/>
  <c r="H1681" i="1" s="1"/>
  <c r="C1680" i="1"/>
  <c r="H1680" i="1" s="1"/>
  <c r="H1679" i="1"/>
  <c r="G1679" i="1"/>
  <c r="C1679" i="1"/>
  <c r="H1678" i="1"/>
  <c r="G1678" i="1"/>
  <c r="C1678" i="1"/>
  <c r="H1677" i="1"/>
  <c r="C1677" i="1"/>
  <c r="G1677" i="1" s="1"/>
  <c r="C1676" i="1"/>
  <c r="H1675" i="1"/>
  <c r="C1675" i="1"/>
  <c r="G1675" i="1" s="1"/>
  <c r="C1674" i="1"/>
  <c r="H1674" i="1" s="1"/>
  <c r="C1673" i="1"/>
  <c r="H1673" i="1" s="1"/>
  <c r="G1672" i="1"/>
  <c r="C1672" i="1"/>
  <c r="H1672" i="1" s="1"/>
  <c r="H1671" i="1"/>
  <c r="G1671" i="1"/>
  <c r="C1671" i="1"/>
  <c r="H1670" i="1"/>
  <c r="G1670" i="1"/>
  <c r="C1670" i="1"/>
  <c r="H1669" i="1"/>
  <c r="C1669" i="1"/>
  <c r="G1669" i="1" s="1"/>
  <c r="C1668" i="1"/>
  <c r="H1667" i="1"/>
  <c r="C1667" i="1"/>
  <c r="G1667" i="1" s="1"/>
  <c r="C1666" i="1"/>
  <c r="H1666" i="1" s="1"/>
  <c r="C1665" i="1"/>
  <c r="H1665" i="1" s="1"/>
  <c r="G1664" i="1"/>
  <c r="C1664" i="1"/>
  <c r="H1664" i="1" s="1"/>
  <c r="H1663" i="1"/>
  <c r="G1663" i="1"/>
  <c r="C1663" i="1"/>
  <c r="H1662" i="1"/>
  <c r="G1662" i="1"/>
  <c r="C1662" i="1"/>
  <c r="H1661" i="1"/>
  <c r="C1661" i="1"/>
  <c r="G1661" i="1" s="1"/>
  <c r="C1660" i="1"/>
  <c r="H1659" i="1"/>
  <c r="C1659" i="1"/>
  <c r="G1659" i="1" s="1"/>
  <c r="C1658" i="1"/>
  <c r="H1658" i="1" s="1"/>
  <c r="C1657" i="1"/>
  <c r="H1657" i="1" s="1"/>
  <c r="G1656" i="1"/>
  <c r="C1656" i="1"/>
  <c r="H1656" i="1" s="1"/>
  <c r="H1655" i="1"/>
  <c r="G1655" i="1"/>
  <c r="C1655" i="1"/>
  <c r="H1654" i="1"/>
  <c r="G1654" i="1"/>
  <c r="C1654" i="1"/>
  <c r="H1653" i="1"/>
  <c r="C1653" i="1"/>
  <c r="G1653" i="1" s="1"/>
  <c r="H1652" i="1"/>
  <c r="C1652" i="1"/>
  <c r="G1652" i="1" s="1"/>
  <c r="C1651" i="1"/>
  <c r="G1651" i="1" s="1"/>
  <c r="C1650" i="1"/>
  <c r="G1649" i="1"/>
  <c r="C1649" i="1"/>
  <c r="H1649" i="1" s="1"/>
  <c r="G1648" i="1"/>
  <c r="C1648" i="1"/>
  <c r="H1648" i="1" s="1"/>
  <c r="H1647" i="1"/>
  <c r="G1647" i="1"/>
  <c r="C1647" i="1"/>
  <c r="H1646" i="1"/>
  <c r="G1646" i="1"/>
  <c r="C1646" i="1"/>
  <c r="H1645" i="1"/>
  <c r="C1645" i="1"/>
  <c r="G1645" i="1" s="1"/>
  <c r="H1644" i="1"/>
  <c r="C1644" i="1"/>
  <c r="G1644" i="1" s="1"/>
  <c r="C1643" i="1"/>
  <c r="G1643" i="1" s="1"/>
  <c r="C1642" i="1"/>
  <c r="C1641" i="1"/>
  <c r="H1641" i="1" s="1"/>
  <c r="G1640" i="1"/>
  <c r="C1640" i="1"/>
  <c r="H1640" i="1" s="1"/>
  <c r="H1639" i="1"/>
  <c r="G1639" i="1"/>
  <c r="C1639" i="1"/>
  <c r="H1638" i="1"/>
  <c r="G1638" i="1"/>
  <c r="C1638" i="1"/>
  <c r="H1637" i="1"/>
  <c r="C1637" i="1"/>
  <c r="G1637" i="1" s="1"/>
  <c r="C1636" i="1"/>
  <c r="G1636" i="1" s="1"/>
  <c r="C1635" i="1"/>
  <c r="G1635" i="1" s="1"/>
  <c r="C1634" i="1"/>
  <c r="C1633" i="1"/>
  <c r="H1633" i="1" s="1"/>
  <c r="H1632" i="1"/>
  <c r="G1632" i="1"/>
  <c r="C1632" i="1"/>
  <c r="H1631" i="1"/>
  <c r="G1631" i="1"/>
  <c r="C1631" i="1"/>
  <c r="H1630" i="1"/>
  <c r="G1630" i="1"/>
  <c r="C1630" i="1"/>
  <c r="H1629" i="1"/>
  <c r="C1629" i="1"/>
  <c r="G1629" i="1" s="1"/>
  <c r="C1628" i="1"/>
  <c r="G1628" i="1" s="1"/>
  <c r="C1627" i="1"/>
  <c r="G1627" i="1" s="1"/>
  <c r="C1626" i="1"/>
  <c r="G1625" i="1"/>
  <c r="C1625" i="1"/>
  <c r="H1625" i="1" s="1"/>
  <c r="H1624" i="1"/>
  <c r="G1624" i="1"/>
  <c r="C1624" i="1"/>
  <c r="H1623" i="1"/>
  <c r="G1623" i="1"/>
  <c r="C1623" i="1"/>
  <c r="H1622" i="1"/>
  <c r="G1622" i="1"/>
  <c r="C1622" i="1"/>
  <c r="C1619" i="1"/>
  <c r="G1619" i="1" s="1"/>
  <c r="C1618" i="1"/>
  <c r="C1617" i="1"/>
  <c r="H1617" i="1" s="1"/>
  <c r="H1616" i="1"/>
  <c r="G1616" i="1"/>
  <c r="C1616" i="1"/>
  <c r="H1615" i="1"/>
  <c r="G1615" i="1"/>
  <c r="C1615" i="1"/>
  <c r="H1614" i="1"/>
  <c r="G1614" i="1"/>
  <c r="C1614" i="1"/>
  <c r="H1613" i="1"/>
  <c r="C1613" i="1"/>
  <c r="G1613" i="1" s="1"/>
  <c r="C1612" i="1"/>
  <c r="G1612" i="1" s="1"/>
  <c r="H1611" i="1"/>
  <c r="C1611" i="1"/>
  <c r="G1611" i="1" s="1"/>
  <c r="C1610" i="1"/>
  <c r="C1609" i="1"/>
  <c r="H1609" i="1" s="1"/>
  <c r="H1608" i="1"/>
  <c r="G1608" i="1"/>
  <c r="C1608" i="1"/>
  <c r="H1607" i="1"/>
  <c r="G1607" i="1"/>
  <c r="C1607" i="1"/>
  <c r="H1606" i="1"/>
  <c r="G1606" i="1"/>
  <c r="C1606" i="1"/>
  <c r="H1605" i="1"/>
  <c r="C1605" i="1"/>
  <c r="G1605" i="1" s="1"/>
  <c r="C1604" i="1"/>
  <c r="G1604" i="1" s="1"/>
  <c r="C1603" i="1"/>
  <c r="G1603" i="1" s="1"/>
  <c r="C1602" i="1"/>
  <c r="H1600" i="1"/>
  <c r="G1600" i="1"/>
  <c r="C1600" i="1"/>
  <c r="H1599" i="1"/>
  <c r="G1599" i="1"/>
  <c r="C1599" i="1"/>
  <c r="H1598" i="1"/>
  <c r="G1598" i="1"/>
  <c r="C1598" i="1"/>
  <c r="H1597" i="1"/>
  <c r="C1597" i="1"/>
  <c r="G1597" i="1" s="1"/>
  <c r="C1596" i="1"/>
  <c r="G1596" i="1" s="1"/>
  <c r="H1595" i="1"/>
  <c r="C1595" i="1"/>
  <c r="G1595" i="1" s="1"/>
  <c r="C1594" i="1"/>
  <c r="H1594" i="1" s="1"/>
  <c r="C1593" i="1"/>
  <c r="H1593" i="1" s="1"/>
  <c r="H1592" i="1"/>
  <c r="G1592" i="1"/>
  <c r="C1592" i="1"/>
  <c r="G1591" i="1"/>
  <c r="C1591" i="1"/>
  <c r="H1591" i="1" s="1"/>
  <c r="H1590" i="1"/>
  <c r="G1590" i="1"/>
  <c r="C1590" i="1"/>
  <c r="C1589" i="1"/>
  <c r="G1589" i="1" s="1"/>
  <c r="C1588" i="1"/>
  <c r="G1588" i="1" s="1"/>
  <c r="H1587" i="1"/>
  <c r="C1587" i="1"/>
  <c r="G1587" i="1" s="1"/>
  <c r="C1586" i="1"/>
  <c r="H1586" i="1" s="1"/>
  <c r="C1585" i="1"/>
  <c r="H1585" i="1" s="1"/>
  <c r="C1583" i="1"/>
  <c r="H1583" i="1" s="1"/>
  <c r="C1581" i="1"/>
  <c r="G1581" i="1" s="1"/>
  <c r="D1580" i="1"/>
  <c r="C1580" i="1"/>
  <c r="J1580" i="1" s="1"/>
  <c r="D1579" i="1"/>
  <c r="C1579" i="1"/>
  <c r="H1579" i="1" s="1"/>
  <c r="D1578" i="1"/>
  <c r="C1578" i="1"/>
  <c r="G1577" i="1"/>
  <c r="I1577" i="1" s="1"/>
  <c r="D1577" i="1"/>
  <c r="C1577" i="1"/>
  <c r="H1577" i="1" s="1"/>
  <c r="D1576" i="1"/>
  <c r="C1576" i="1"/>
  <c r="G1576" i="1" s="1"/>
  <c r="D1575" i="1"/>
  <c r="G1575" i="1" s="1"/>
  <c r="C1575" i="1"/>
  <c r="J1574" i="1"/>
  <c r="G1574" i="1"/>
  <c r="I1574" i="1" s="1"/>
  <c r="D1574" i="1"/>
  <c r="C1574" i="1"/>
  <c r="H1574" i="1" s="1"/>
  <c r="H1573" i="1"/>
  <c r="D1573" i="1"/>
  <c r="C1573" i="1"/>
  <c r="G1573" i="1" s="1"/>
  <c r="I1573" i="1" s="1"/>
  <c r="H1572" i="1"/>
  <c r="D1572" i="1"/>
  <c r="C1572" i="1"/>
  <c r="G1571" i="1"/>
  <c r="D1571" i="1"/>
  <c r="C1571" i="1"/>
  <c r="H1571" i="1" s="1"/>
  <c r="D1570" i="1"/>
  <c r="C1570" i="1"/>
  <c r="G1570" i="1" s="1"/>
  <c r="D1569" i="1"/>
  <c r="G1569" i="1" s="1"/>
  <c r="C1569" i="1"/>
  <c r="J1568" i="1"/>
  <c r="G1568" i="1"/>
  <c r="I1568" i="1" s="1"/>
  <c r="D1568" i="1"/>
  <c r="C1568" i="1"/>
  <c r="H1568" i="1" s="1"/>
  <c r="H1567" i="1"/>
  <c r="D1567" i="1"/>
  <c r="C1567" i="1"/>
  <c r="G1567" i="1" s="1"/>
  <c r="I1567" i="1" s="1"/>
  <c r="H1566" i="1"/>
  <c r="D1566" i="1"/>
  <c r="C1566" i="1"/>
  <c r="G1565" i="1"/>
  <c r="D1565" i="1"/>
  <c r="C1565" i="1"/>
  <c r="J1565" i="1" s="1"/>
  <c r="D1564" i="1"/>
  <c r="C1564" i="1"/>
  <c r="H1564" i="1" s="1"/>
  <c r="D1563" i="1"/>
  <c r="C1563" i="1"/>
  <c r="J1563" i="1" s="1"/>
  <c r="D1562" i="1"/>
  <c r="G1562" i="1" s="1"/>
  <c r="J1561" i="1"/>
  <c r="D1561" i="1"/>
  <c r="C1561" i="1"/>
  <c r="H1561" i="1" s="1"/>
  <c r="J1560" i="1"/>
  <c r="D1560" i="1"/>
  <c r="C1560" i="1"/>
  <c r="H1560" i="1" s="1"/>
  <c r="D1559" i="1"/>
  <c r="C1559" i="1"/>
  <c r="D1558" i="1"/>
  <c r="G1558" i="1" s="1"/>
  <c r="C1558" i="1"/>
  <c r="J1557" i="1"/>
  <c r="G1557" i="1"/>
  <c r="I1557" i="1" s="1"/>
  <c r="D1557" i="1"/>
  <c r="C1557" i="1"/>
  <c r="H1557" i="1" s="1"/>
  <c r="H1556" i="1"/>
  <c r="D1556" i="1"/>
  <c r="C1556" i="1"/>
  <c r="G1556" i="1" s="1"/>
  <c r="I1556" i="1" s="1"/>
  <c r="D1555" i="1"/>
  <c r="G1555" i="1" s="1"/>
  <c r="C1555" i="1"/>
  <c r="D1554" i="1"/>
  <c r="D1553" i="1"/>
  <c r="H1553" i="1" s="1"/>
  <c r="C1553" i="1"/>
  <c r="G1552" i="1"/>
  <c r="D1552" i="1"/>
  <c r="C1552" i="1"/>
  <c r="J1551" i="1"/>
  <c r="G1551" i="1"/>
  <c r="I1551" i="1" s="1"/>
  <c r="D1551" i="1"/>
  <c r="C1551" i="1"/>
  <c r="H1551" i="1" s="1"/>
  <c r="J1550" i="1"/>
  <c r="D1550" i="1"/>
  <c r="C1550" i="1"/>
  <c r="H1550" i="1" s="1"/>
  <c r="D1549" i="1"/>
  <c r="C1549" i="1"/>
  <c r="D1548" i="1"/>
  <c r="G1548" i="1" s="1"/>
  <c r="C1548" i="1"/>
  <c r="J1548" i="1" s="1"/>
  <c r="J1547" i="1"/>
  <c r="D1547" i="1"/>
  <c r="C1547" i="1"/>
  <c r="H1547" i="1" s="1"/>
  <c r="D1546" i="1"/>
  <c r="H1546" i="1" s="1"/>
  <c r="C1546" i="1"/>
  <c r="H1545" i="1"/>
  <c r="G1545" i="1"/>
  <c r="I1545" i="1" s="1"/>
  <c r="D1545" i="1"/>
  <c r="C1545" i="1"/>
  <c r="J1545" i="1" s="1"/>
  <c r="D1544" i="1"/>
  <c r="J1544" i="1" s="1"/>
  <c r="C1544" i="1"/>
  <c r="H1543" i="1"/>
  <c r="D1543" i="1"/>
  <c r="J1543" i="1" s="1"/>
  <c r="C1543" i="1"/>
  <c r="J1542" i="1"/>
  <c r="G1542" i="1"/>
  <c r="I1542" i="1" s="1"/>
  <c r="D1542" i="1"/>
  <c r="H1542" i="1" s="1"/>
  <c r="C1542" i="1"/>
  <c r="J1541" i="1"/>
  <c r="D1541" i="1"/>
  <c r="C1541" i="1"/>
  <c r="H1541" i="1" s="1"/>
  <c r="D1540" i="1"/>
  <c r="C1540" i="1"/>
  <c r="G1540" i="1" s="1"/>
  <c r="G1539" i="1"/>
  <c r="D1539" i="1"/>
  <c r="H1539" i="1" s="1"/>
  <c r="C1539" i="1"/>
  <c r="D1538" i="1"/>
  <c r="H1538" i="1" s="1"/>
  <c r="C1538" i="1"/>
  <c r="D1535" i="1"/>
  <c r="H1535" i="1" s="1"/>
  <c r="C1535" i="1"/>
  <c r="D1534" i="1"/>
  <c r="C1534" i="1"/>
  <c r="H1534" i="1" s="1"/>
  <c r="D1533" i="1"/>
  <c r="H1533" i="1" s="1"/>
  <c r="C1533" i="1"/>
  <c r="H1532" i="1"/>
  <c r="D1532" i="1"/>
  <c r="C1532" i="1"/>
  <c r="G1532" i="1" s="1"/>
  <c r="G1531" i="1"/>
  <c r="D1531" i="1"/>
  <c r="H1531" i="1" s="1"/>
  <c r="C1531" i="1"/>
  <c r="D1530" i="1"/>
  <c r="C1530" i="1"/>
  <c r="G1530" i="1" s="1"/>
  <c r="D1529" i="1"/>
  <c r="H1529" i="1" s="1"/>
  <c r="C1529" i="1"/>
  <c r="H1528" i="1"/>
  <c r="D1528" i="1"/>
  <c r="C1528" i="1"/>
  <c r="G1528" i="1" s="1"/>
  <c r="H1527" i="1"/>
  <c r="G1527" i="1"/>
  <c r="D1527" i="1"/>
  <c r="C1527" i="1"/>
  <c r="H1526" i="1"/>
  <c r="D1526" i="1"/>
  <c r="C1526" i="1"/>
  <c r="D1525" i="1"/>
  <c r="H1525" i="1" s="1"/>
  <c r="C1525" i="1"/>
  <c r="D1524" i="1"/>
  <c r="C1524" i="1"/>
  <c r="H1524" i="1" s="1"/>
  <c r="D1523" i="1"/>
  <c r="H1523" i="1" s="1"/>
  <c r="C1523" i="1"/>
  <c r="D1522" i="1"/>
  <c r="C1522" i="1"/>
  <c r="G1522" i="1" s="1"/>
  <c r="H1521" i="1"/>
  <c r="D1521" i="1"/>
  <c r="G1521" i="1" s="1"/>
  <c r="C1521" i="1"/>
  <c r="H1520" i="1"/>
  <c r="D1520" i="1"/>
  <c r="C1520" i="1"/>
  <c r="G1520" i="1" s="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D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D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G731" i="1"/>
  <c r="D731" i="1"/>
  <c r="H731" i="1" s="1"/>
  <c r="C731" i="1"/>
  <c r="H730" i="1"/>
  <c r="G730" i="1"/>
  <c r="D730" i="1"/>
  <c r="C730" i="1"/>
  <c r="H729" i="1"/>
  <c r="G729" i="1"/>
  <c r="D729" i="1"/>
  <c r="C729" i="1"/>
  <c r="H728" i="1"/>
  <c r="G728" i="1"/>
  <c r="D728" i="1"/>
  <c r="C728" i="1"/>
  <c r="H727" i="1"/>
  <c r="G727" i="1"/>
  <c r="D727" i="1"/>
  <c r="C727" i="1"/>
  <c r="G726" i="1"/>
  <c r="D726" i="1"/>
  <c r="H726" i="1" s="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D648" i="1"/>
  <c r="G648" i="1" s="1"/>
  <c r="C648" i="1"/>
  <c r="H647" i="1"/>
  <c r="G647" i="1"/>
  <c r="D647" i="1"/>
  <c r="C647" i="1"/>
  <c r="H646" i="1"/>
  <c r="G646" i="1"/>
  <c r="D646" i="1"/>
  <c r="C646" i="1"/>
  <c r="H645" i="1"/>
  <c r="D645" i="1"/>
  <c r="G645" i="1" s="1"/>
  <c r="C645" i="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C422" i="1"/>
  <c r="D421" i="1"/>
  <c r="H421" i="1" s="1"/>
  <c r="C421" i="1"/>
  <c r="H416" i="1"/>
  <c r="D416" i="1"/>
  <c r="G416" i="1" s="1"/>
  <c r="C416" i="1"/>
  <c r="D415" i="1"/>
  <c r="G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C305" i="1"/>
  <c r="D302" i="1"/>
  <c r="H302" i="1" s="1"/>
  <c r="C302" i="1"/>
  <c r="H301" i="1"/>
  <c r="D301" i="1"/>
  <c r="G301" i="1" s="1"/>
  <c r="C301" i="1"/>
  <c r="G300" i="1"/>
  <c r="D300" i="1"/>
  <c r="H300" i="1" s="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H268" i="1"/>
  <c r="G268" i="1"/>
  <c r="D268" i="1"/>
  <c r="C268" i="1"/>
  <c r="H267" i="1"/>
  <c r="G267" i="1"/>
  <c r="D267" i="1"/>
  <c r="C267" i="1"/>
  <c r="H266" i="1"/>
  <c r="G266" i="1"/>
  <c r="D266" i="1"/>
  <c r="C266" i="1"/>
  <c r="D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D197" i="1"/>
  <c r="G197" i="1" s="1"/>
  <c r="C197" i="1"/>
  <c r="H196" i="1"/>
  <c r="G196" i="1"/>
  <c r="D196" i="1"/>
  <c r="C196" i="1"/>
  <c r="G195" i="1"/>
  <c r="D195" i="1"/>
  <c r="H195" i="1" s="1"/>
  <c r="C195" i="1"/>
  <c r="H194" i="1"/>
  <c r="G194" i="1"/>
  <c r="D194" i="1"/>
  <c r="C194" i="1"/>
  <c r="H193" i="1"/>
  <c r="G193" i="1"/>
  <c r="D193" i="1"/>
  <c r="C193" i="1"/>
  <c r="H192" i="1"/>
  <c r="D192" i="1"/>
  <c r="G192" i="1" s="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D181" i="1"/>
  <c r="G181" i="1" s="1"/>
  <c r="C181" i="1"/>
  <c r="H180" i="1"/>
  <c r="D180" i="1"/>
  <c r="G180" i="1" s="1"/>
  <c r="C180" i="1"/>
  <c r="H179" i="1"/>
  <c r="G179" i="1"/>
  <c r="D179" i="1"/>
  <c r="C179" i="1"/>
  <c r="H178" i="1"/>
  <c r="G178" i="1"/>
  <c r="D178" i="1"/>
  <c r="C178" i="1"/>
  <c r="H177" i="1"/>
  <c r="G177" i="1"/>
  <c r="D177" i="1"/>
  <c r="C177" i="1"/>
  <c r="D176" i="1"/>
  <c r="G176" i="1" s="1"/>
  <c r="C176" i="1"/>
  <c r="D175" i="1"/>
  <c r="H175" i="1" s="1"/>
  <c r="C175" i="1"/>
  <c r="D174" i="1"/>
  <c r="G174" i="1" s="1"/>
  <c r="C174" i="1"/>
  <c r="H173" i="1"/>
  <c r="G173" i="1"/>
  <c r="D173" i="1"/>
  <c r="C173" i="1"/>
  <c r="H172" i="1"/>
  <c r="G172" i="1"/>
  <c r="D172" i="1"/>
  <c r="C172" i="1"/>
  <c r="D171" i="1"/>
  <c r="H171" i="1" s="1"/>
  <c r="C171" i="1"/>
  <c r="H170" i="1"/>
  <c r="G170" i="1"/>
  <c r="D170" i="1"/>
  <c r="C170" i="1"/>
  <c r="G169" i="1"/>
  <c r="D169" i="1"/>
  <c r="H169" i="1" s="1"/>
  <c r="C169" i="1"/>
  <c r="H168" i="1"/>
  <c r="G168" i="1"/>
  <c r="D168" i="1"/>
  <c r="C168" i="1"/>
  <c r="H167" i="1"/>
  <c r="D167" i="1"/>
  <c r="G167" i="1" s="1"/>
  <c r="C167" i="1"/>
  <c r="D166" i="1"/>
  <c r="G166" i="1" s="1"/>
  <c r="C166" i="1"/>
  <c r="H165" i="1"/>
  <c r="G165" i="1"/>
  <c r="D165" i="1"/>
  <c r="C165" i="1"/>
  <c r="H164" i="1"/>
  <c r="G164" i="1"/>
  <c r="D164" i="1"/>
  <c r="C164" i="1"/>
  <c r="H163" i="1"/>
  <c r="D163" i="1"/>
  <c r="G163" i="1" s="1"/>
  <c r="C163" i="1"/>
  <c r="H162" i="1"/>
  <c r="D162" i="1"/>
  <c r="G162" i="1" s="1"/>
  <c r="C162" i="1"/>
  <c r="C161" i="1"/>
  <c r="H159" i="1"/>
  <c r="G159" i="1"/>
  <c r="D159" i="1"/>
  <c r="C159" i="1"/>
  <c r="D158" i="1"/>
  <c r="H158" i="1" s="1"/>
  <c r="C158" i="1"/>
  <c r="H157" i="1"/>
  <c r="G157" i="1"/>
  <c r="D157" i="1"/>
  <c r="C157" i="1"/>
  <c r="D156" i="1"/>
  <c r="H155" i="1"/>
  <c r="G155" i="1"/>
  <c r="D155" i="1"/>
  <c r="C155" i="1"/>
  <c r="H154" i="1"/>
  <c r="G154" i="1"/>
  <c r="D154" i="1"/>
  <c r="C154" i="1"/>
  <c r="H153" i="1"/>
  <c r="G153" i="1"/>
  <c r="D153" i="1"/>
  <c r="C153" i="1"/>
  <c r="H152" i="1"/>
  <c r="G152" i="1"/>
  <c r="D152" i="1"/>
  <c r="C152" i="1"/>
  <c r="D151" i="1"/>
  <c r="H151" i="1" s="1"/>
  <c r="C151" i="1"/>
  <c r="H150"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H131" i="1"/>
  <c r="G131" i="1"/>
  <c r="D131" i="1"/>
  <c r="C131" i="1"/>
  <c r="D130" i="1"/>
  <c r="H129" i="1"/>
  <c r="G129" i="1"/>
  <c r="D129" i="1"/>
  <c r="C129" i="1"/>
  <c r="H128" i="1"/>
  <c r="G128" i="1"/>
  <c r="D128" i="1"/>
  <c r="C128" i="1"/>
  <c r="H127" i="1"/>
  <c r="G127" i="1"/>
  <c r="D127" i="1"/>
  <c r="C127" i="1"/>
  <c r="H126" i="1"/>
  <c r="D126" i="1"/>
  <c r="G126" i="1" s="1"/>
  <c r="C126" i="1"/>
  <c r="D125" i="1"/>
  <c r="H125" i="1" s="1"/>
  <c r="C125" i="1"/>
  <c r="D124" i="1"/>
  <c r="G124" i="1" s="1"/>
  <c r="C124" i="1"/>
  <c r="H123" i="1"/>
  <c r="G123" i="1"/>
  <c r="D123" i="1"/>
  <c r="C123"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19" i="9" l="1"/>
  <c r="B319" i="9" s="1"/>
  <c r="E326" i="9"/>
  <c r="B326" i="9" s="1"/>
  <c r="E311" i="9"/>
  <c r="B311" i="9" s="1"/>
  <c r="F236" i="9"/>
  <c r="B236" i="9" s="1"/>
  <c r="H648" i="1"/>
  <c r="E310" i="9"/>
  <c r="B310" i="9" s="1"/>
  <c r="E37" i="9"/>
  <c r="B37" i="9" s="1"/>
  <c r="E307" i="9"/>
  <c r="B307" i="9" s="1"/>
  <c r="E328" i="9"/>
  <c r="B328" i="9" s="1"/>
  <c r="H1685" i="1"/>
  <c r="G1680" i="1"/>
  <c r="H1604" i="1"/>
  <c r="D25" i="8"/>
  <c r="C1601" i="1" s="1"/>
  <c r="H1601" i="1" s="1"/>
  <c r="G1593" i="1"/>
  <c r="G1583" i="1"/>
  <c r="H1582" i="1"/>
  <c r="G1582" i="1"/>
  <c r="C1584" i="1"/>
  <c r="H1584" i="1" s="1"/>
  <c r="G1584" i="1"/>
  <c r="E52" i="9"/>
  <c r="B52" i="9" s="1"/>
  <c r="F239" i="9"/>
  <c r="E48" i="9"/>
  <c r="B48" i="9" s="1"/>
  <c r="F237" i="9"/>
  <c r="B237" i="9" s="1"/>
  <c r="B296" i="9"/>
  <c r="H649" i="1"/>
  <c r="G649" i="1"/>
  <c r="F428" i="4"/>
  <c r="H415" i="1"/>
  <c r="G414" i="1"/>
  <c r="E373" i="4"/>
  <c r="D368" i="1" s="1"/>
  <c r="F379" i="4"/>
  <c r="E648" i="4"/>
  <c r="D642" i="1" s="1"/>
  <c r="H642" i="1" s="1"/>
  <c r="G298" i="1"/>
  <c r="G302" i="1"/>
  <c r="G423" i="1"/>
  <c r="G421" i="1"/>
  <c r="D422" i="1"/>
  <c r="E647" i="4"/>
  <c r="D641" i="1" s="1"/>
  <c r="E294" i="9"/>
  <c r="B294" i="9" s="1"/>
  <c r="H190" i="1"/>
  <c r="E56" i="9"/>
  <c r="B56" i="9" s="1"/>
  <c r="B243" i="9"/>
  <c r="F178" i="4"/>
  <c r="H176" i="1"/>
  <c r="H174" i="1"/>
  <c r="G175" i="1"/>
  <c r="G171" i="1"/>
  <c r="H166" i="1"/>
  <c r="F170" i="4"/>
  <c r="D161" i="1"/>
  <c r="H161" i="1" s="1"/>
  <c r="E164" i="4"/>
  <c r="D160" i="1" s="1"/>
  <c r="G158" i="1"/>
  <c r="E153" i="4"/>
  <c r="D149" i="1" s="1"/>
  <c r="G151" i="1"/>
  <c r="F134" i="4"/>
  <c r="G132" i="1"/>
  <c r="E125" i="4"/>
  <c r="F125" i="4" s="1"/>
  <c r="G125" i="1"/>
  <c r="H124" i="1"/>
  <c r="F126" i="4"/>
  <c r="D121" i="1"/>
  <c r="D122" i="1"/>
  <c r="G102" i="1"/>
  <c r="H102" i="1"/>
  <c r="F106" i="4"/>
  <c r="G79" i="1"/>
  <c r="G81" i="1"/>
  <c r="E82" i="4"/>
  <c r="D78" i="1" s="1"/>
  <c r="H64" i="1"/>
  <c r="H78" i="1"/>
  <c r="G78" i="1"/>
  <c r="H1148" i="1"/>
  <c r="G1148" i="1"/>
  <c r="G1299" i="1"/>
  <c r="H1299" i="1"/>
  <c r="G1093" i="1"/>
  <c r="H1093" i="1"/>
  <c r="J1549" i="1"/>
  <c r="G1549" i="1"/>
  <c r="I1549" i="1" s="1"/>
  <c r="H1626" i="1"/>
  <c r="G1626" i="1"/>
  <c r="H1660" i="1"/>
  <c r="G1660" i="1"/>
  <c r="H1668" i="1"/>
  <c r="G1668" i="1"/>
  <c r="H1676" i="1"/>
  <c r="G1676" i="1"/>
  <c r="H1684" i="1"/>
  <c r="G1684" i="1"/>
  <c r="D230" i="4"/>
  <c r="F237" i="4"/>
  <c r="E308" i="4"/>
  <c r="C130" i="1"/>
  <c r="C156" i="1"/>
  <c r="C1068" i="1"/>
  <c r="G1547" i="1"/>
  <c r="I1547" i="1" s="1"/>
  <c r="J1556" i="1"/>
  <c r="G1560" i="1"/>
  <c r="I1560" i="1" s="1"/>
  <c r="J1566" i="1"/>
  <c r="G1566" i="1"/>
  <c r="I1566" i="1" s="1"/>
  <c r="J1567" i="1"/>
  <c r="J1572" i="1"/>
  <c r="G1572" i="1"/>
  <c r="I1572" i="1" s="1"/>
  <c r="J1573" i="1"/>
  <c r="H1581" i="1"/>
  <c r="G1594" i="1"/>
  <c r="H1612" i="1"/>
  <c r="H1619" i="1"/>
  <c r="G1633" i="1"/>
  <c r="F82" i="4"/>
  <c r="D153" i="4"/>
  <c r="F154" i="4"/>
  <c r="E230" i="4"/>
  <c r="D226" i="1" s="1"/>
  <c r="D262" i="4"/>
  <c r="F263" i="4"/>
  <c r="F88" i="5"/>
  <c r="D304" i="1"/>
  <c r="D1254" i="1"/>
  <c r="D1300" i="1"/>
  <c r="D1430" i="1"/>
  <c r="H1522" i="1"/>
  <c r="G1529" i="1"/>
  <c r="G1538" i="1"/>
  <c r="H1540" i="1"/>
  <c r="I1540" i="1" s="1"/>
  <c r="G1544" i="1"/>
  <c r="I1544" i="1" s="1"/>
  <c r="H1549" i="1"/>
  <c r="J1553" i="1"/>
  <c r="G1553" i="1"/>
  <c r="I1553" i="1" s="1"/>
  <c r="H1555" i="1"/>
  <c r="G1564" i="1"/>
  <c r="I1564" i="1" s="1"/>
  <c r="J1577" i="1"/>
  <c r="H1588" i="1"/>
  <c r="H1627" i="1"/>
  <c r="H1634" i="1"/>
  <c r="G1634" i="1"/>
  <c r="G1641" i="1"/>
  <c r="E262" i="4"/>
  <c r="D258" i="1" s="1"/>
  <c r="J1540" i="1"/>
  <c r="J1559" i="1"/>
  <c r="G1559" i="1"/>
  <c r="H1602" i="1"/>
  <c r="G1602" i="1"/>
  <c r="H1642" i="1"/>
  <c r="G1642" i="1"/>
  <c r="G1525" i="1"/>
  <c r="G1535" i="1"/>
  <c r="H1544" i="1"/>
  <c r="J1564" i="1"/>
  <c r="J1578" i="1"/>
  <c r="H1578" i="1"/>
  <c r="G1585" i="1"/>
  <c r="H1589" i="1"/>
  <c r="G1609" i="1"/>
  <c r="H1628" i="1"/>
  <c r="H1635" i="1"/>
  <c r="H1650" i="1"/>
  <c r="G1650" i="1"/>
  <c r="G1657" i="1"/>
  <c r="G1665" i="1"/>
  <c r="G1673" i="1"/>
  <c r="G1681" i="1"/>
  <c r="E49" i="4"/>
  <c r="D45" i="1" s="1"/>
  <c r="D406" i="4"/>
  <c r="F407" i="4"/>
  <c r="F545" i="4"/>
  <c r="D536" i="4"/>
  <c r="H1562" i="1"/>
  <c r="C233" i="1"/>
  <c r="C265" i="1"/>
  <c r="C1061" i="1"/>
  <c r="C1075" i="1"/>
  <c r="G1523" i="1"/>
  <c r="H1530" i="1"/>
  <c r="G1546" i="1"/>
  <c r="H1559" i="1"/>
  <c r="G1563" i="1"/>
  <c r="I1563" i="1" s="1"/>
  <c r="H1570" i="1"/>
  <c r="H1576" i="1"/>
  <c r="G1578" i="1"/>
  <c r="G1580" i="1"/>
  <c r="H1596" i="1"/>
  <c r="H1603" i="1"/>
  <c r="H1610" i="1"/>
  <c r="G1610" i="1"/>
  <c r="H1643" i="1"/>
  <c r="D7" i="4"/>
  <c r="F8" i="4"/>
  <c r="D431" i="4"/>
  <c r="D305" i="1"/>
  <c r="G1526" i="1"/>
  <c r="G1533" i="1"/>
  <c r="G1541" i="1"/>
  <c r="I1541" i="1" s="1"/>
  <c r="G1543" i="1"/>
  <c r="I1543" i="1" s="1"/>
  <c r="J1546" i="1"/>
  <c r="G1550" i="1"/>
  <c r="I1550" i="1" s="1"/>
  <c r="J1552" i="1"/>
  <c r="G1561" i="1"/>
  <c r="I1561" i="1" s="1"/>
  <c r="H1563" i="1"/>
  <c r="H1580" i="1"/>
  <c r="G1586" i="1"/>
  <c r="G1617" i="1"/>
  <c r="H1636" i="1"/>
  <c r="H1651" i="1"/>
  <c r="D273" i="4"/>
  <c r="F274" i="4"/>
  <c r="E360" i="4"/>
  <c r="G1524" i="1"/>
  <c r="G1534" i="1"/>
  <c r="J1558" i="1"/>
  <c r="J1569" i="1"/>
  <c r="J1575" i="1"/>
  <c r="J1579" i="1"/>
  <c r="G1579" i="1"/>
  <c r="I1579" i="1" s="1"/>
  <c r="H1618" i="1"/>
  <c r="G1618" i="1"/>
  <c r="F58" i="4"/>
  <c r="D49" i="4"/>
  <c r="D164" i="4"/>
  <c r="E273" i="4"/>
  <c r="D269" i="1" s="1"/>
  <c r="D309" i="4"/>
  <c r="F310" i="4"/>
  <c r="E135" i="5"/>
  <c r="D1140" i="1" s="1"/>
  <c r="G314" i="9"/>
  <c r="G315" i="9"/>
  <c r="D147" i="5"/>
  <c r="F150" i="5"/>
  <c r="D7" i="5"/>
  <c r="F251" i="5"/>
  <c r="F94" i="6"/>
  <c r="D89" i="6"/>
  <c r="D629" i="4"/>
  <c r="E7" i="5"/>
  <c r="F203" i="5"/>
  <c r="D202" i="5"/>
  <c r="B26" i="9"/>
  <c r="G1658" i="1"/>
  <c r="G1666" i="1"/>
  <c r="G1674" i="1"/>
  <c r="G1682" i="1"/>
  <c r="F440" i="4"/>
  <c r="D466" i="4"/>
  <c r="E491" i="4"/>
  <c r="D485" i="1" s="1"/>
  <c r="F8" i="5"/>
  <c r="G338" i="9"/>
  <c r="E338" i="9" s="1"/>
  <c r="B338" i="9" s="1"/>
  <c r="F218" i="5"/>
  <c r="E5" i="7"/>
  <c r="H1548" i="1"/>
  <c r="I1548" i="1" s="1"/>
  <c r="H1552" i="1"/>
  <c r="I1552" i="1" s="1"/>
  <c r="H1558" i="1"/>
  <c r="I1558" i="1" s="1"/>
  <c r="H1565" i="1"/>
  <c r="I1565" i="1" s="1"/>
  <c r="H1569" i="1"/>
  <c r="I1569" i="1" s="1"/>
  <c r="H1575" i="1"/>
  <c r="I1575" i="1" s="1"/>
  <c r="F355" i="4"/>
  <c r="F492" i="4"/>
  <c r="E536" i="4"/>
  <c r="F120" i="5"/>
  <c r="F36" i="6"/>
  <c r="D35" i="6"/>
  <c r="D45" i="8"/>
  <c r="B34" i="9"/>
  <c r="G156" i="9"/>
  <c r="E156" i="9" s="1"/>
  <c r="B156" i="9" s="1"/>
  <c r="F607" i="4"/>
  <c r="D177" i="5"/>
  <c r="F185" i="5"/>
  <c r="F219" i="5"/>
  <c r="D141" i="6"/>
  <c r="F5" i="6"/>
  <c r="D321" i="4"/>
  <c r="F374" i="4"/>
  <c r="D373" i="4"/>
  <c r="D597" i="4"/>
  <c r="H335" i="9"/>
  <c r="E176" i="5"/>
  <c r="F255" i="5"/>
  <c r="E141" i="6"/>
  <c r="D22" i="7"/>
  <c r="D5" i="7" s="1"/>
  <c r="E32" i="9"/>
  <c r="B32" i="9" s="1"/>
  <c r="B50" i="9"/>
  <c r="E336" i="9"/>
  <c r="B336" i="9" s="1"/>
  <c r="I10" i="9"/>
  <c r="E61" i="9"/>
  <c r="B61" i="9" s="1"/>
  <c r="E98" i="9"/>
  <c r="B98" i="9" s="1"/>
  <c r="B124" i="9"/>
  <c r="G177" i="9"/>
  <c r="E177" i="9" s="1"/>
  <c r="B177" i="9" s="1"/>
  <c r="B265" i="9"/>
  <c r="E69" i="9"/>
  <c r="B69" i="9" s="1"/>
  <c r="E90" i="9"/>
  <c r="B90" i="9" s="1"/>
  <c r="B107" i="9"/>
  <c r="E109" i="9"/>
  <c r="B109" i="9" s="1"/>
  <c r="B116" i="9"/>
  <c r="G174" i="9"/>
  <c r="E174" i="9" s="1"/>
  <c r="B174" i="9" s="1"/>
  <c r="G178" i="9"/>
  <c r="E178" i="9" s="1"/>
  <c r="B178" i="9" s="1"/>
  <c r="F232" i="9"/>
  <c r="B232" i="9" s="1"/>
  <c r="B239" i="9"/>
  <c r="B281" i="9"/>
  <c r="B76" i="9"/>
  <c r="E122" i="9"/>
  <c r="B122" i="9" s="1"/>
  <c r="H314" i="9"/>
  <c r="H315" i="9"/>
  <c r="H179" i="9"/>
  <c r="H308" i="9"/>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5" i="9"/>
  <c r="E175" i="9" s="1"/>
  <c r="B175" i="9" s="1"/>
  <c r="G179" i="9"/>
  <c r="E179" i="9" s="1"/>
  <c r="B179" i="9" s="1"/>
  <c r="H313" i="9"/>
  <c r="E313" i="9" s="1"/>
  <c r="B313" i="9" s="1"/>
  <c r="E74" i="9"/>
  <c r="B74" i="9" s="1"/>
  <c r="B91" i="9"/>
  <c r="E93" i="9"/>
  <c r="B93" i="9" s="1"/>
  <c r="E114" i="9"/>
  <c r="B114" i="9" s="1"/>
  <c r="B127" i="9"/>
  <c r="B147" i="9"/>
  <c r="B159" i="9"/>
  <c r="M228" i="9"/>
  <c r="B231" i="9"/>
  <c r="B273" i="9"/>
  <c r="F89" i="5"/>
  <c r="G176" i="9"/>
  <c r="E176" i="9" s="1"/>
  <c r="B176" i="9" s="1"/>
  <c r="E147" i="5"/>
  <c r="D1152" i="1" s="1"/>
  <c r="B75" i="9"/>
  <c r="B83" i="9"/>
  <c r="E85" i="9"/>
  <c r="B85" i="9" s="1"/>
  <c r="B92" i="9"/>
  <c r="E106" i="9"/>
  <c r="B106" i="9" s="1"/>
  <c r="B119" i="9"/>
  <c r="B143" i="9"/>
  <c r="B171" i="9"/>
  <c r="B247" i="9"/>
  <c r="G1601" i="1" l="1"/>
  <c r="D44" i="8"/>
  <c r="C1620" i="1" s="1"/>
  <c r="G1620" i="1" s="1"/>
  <c r="G342" i="9"/>
  <c r="E342" i="9" s="1"/>
  <c r="B342" i="9" s="1"/>
  <c r="B207" i="9"/>
  <c r="F647" i="4"/>
  <c r="G642" i="1"/>
  <c r="H422" i="1"/>
  <c r="G422" i="1"/>
  <c r="H641" i="1"/>
  <c r="G641" i="1"/>
  <c r="G161" i="1"/>
  <c r="G122" i="1"/>
  <c r="H122" i="1"/>
  <c r="H121" i="1"/>
  <c r="G121" i="1"/>
  <c r="G345" i="9"/>
  <c r="E345" i="9" s="1"/>
  <c r="C1537" i="1"/>
  <c r="H33" i="3"/>
  <c r="F373" i="4"/>
  <c r="C368" i="1"/>
  <c r="G335" i="9"/>
  <c r="E335" i="9" s="1"/>
  <c r="B335" i="9" s="1"/>
  <c r="D176" i="5"/>
  <c r="F177" i="5"/>
  <c r="C1181" i="1"/>
  <c r="E535" i="4"/>
  <c r="D530" i="1"/>
  <c r="G337" i="9"/>
  <c r="E337" i="9" s="1"/>
  <c r="B337" i="9" s="1"/>
  <c r="F202" i="5"/>
  <c r="C1206" i="1"/>
  <c r="F7" i="5"/>
  <c r="H22" i="3"/>
  <c r="C1012" i="1"/>
  <c r="F309" i="4"/>
  <c r="D308" i="4"/>
  <c r="C304" i="1"/>
  <c r="D6" i="4"/>
  <c r="C3" i="1"/>
  <c r="F7" i="4"/>
  <c r="G1061" i="1"/>
  <c r="H1061" i="1"/>
  <c r="H156" i="1"/>
  <c r="G156" i="1"/>
  <c r="D360" i="4"/>
  <c r="G265" i="1"/>
  <c r="H265" i="1"/>
  <c r="H130" i="1"/>
  <c r="G130" i="1"/>
  <c r="H34" i="3"/>
  <c r="C1554" i="1"/>
  <c r="F321" i="4"/>
  <c r="C316" i="1"/>
  <c r="I33" i="3"/>
  <c r="D1537" i="1"/>
  <c r="I22" i="3"/>
  <c r="D1012" i="1"/>
  <c r="F147" i="5"/>
  <c r="C1152" i="1"/>
  <c r="F164" i="4"/>
  <c r="C160" i="1"/>
  <c r="E418" i="4"/>
  <c r="D413" i="1" s="1"/>
  <c r="D355" i="1"/>
  <c r="G233" i="1"/>
  <c r="H233" i="1"/>
  <c r="D69" i="5"/>
  <c r="I31" i="3"/>
  <c r="D1536" i="1"/>
  <c r="F629" i="4"/>
  <c r="C623" i="1"/>
  <c r="E315" i="9"/>
  <c r="B315" i="9" s="1"/>
  <c r="F49" i="4"/>
  <c r="C45" i="1"/>
  <c r="E152" i="4"/>
  <c r="F262" i="4"/>
  <c r="C258" i="1"/>
  <c r="D303" i="1"/>
  <c r="E417" i="4"/>
  <c r="D412" i="1" s="1"/>
  <c r="F141" i="6"/>
  <c r="H31" i="3"/>
  <c r="C1536" i="1"/>
  <c r="I40" i="3"/>
  <c r="C1621" i="1"/>
  <c r="F89" i="6"/>
  <c r="C1484" i="1"/>
  <c r="E314" i="9"/>
  <c r="B314" i="9" s="1"/>
  <c r="F273" i="4"/>
  <c r="C269" i="1"/>
  <c r="F536" i="4"/>
  <c r="D535" i="4"/>
  <c r="C530" i="1"/>
  <c r="E175" i="5"/>
  <c r="D1179" i="1" s="1"/>
  <c r="I24" i="3"/>
  <c r="D1180" i="1"/>
  <c r="G347" i="9"/>
  <c r="E347" i="9" s="1"/>
  <c r="F35" i="6"/>
  <c r="H28" i="3"/>
  <c r="C1430" i="1"/>
  <c r="H1140" i="1"/>
  <c r="G1140" i="1"/>
  <c r="E6" i="4"/>
  <c r="G305" i="1"/>
  <c r="H305" i="1"/>
  <c r="F230" i="4"/>
  <c r="C226" i="1"/>
  <c r="G485" i="1"/>
  <c r="H485" i="1"/>
  <c r="E430" i="4"/>
  <c r="F431" i="4"/>
  <c r="D430" i="4"/>
  <c r="C425" i="1"/>
  <c r="I1580" i="1"/>
  <c r="H1300" i="1"/>
  <c r="G1300" i="1"/>
  <c r="G24" i="9"/>
  <c r="H24" i="9"/>
  <c r="D152" i="4"/>
  <c r="C149" i="1"/>
  <c r="F153" i="4"/>
  <c r="F228" i="9"/>
  <c r="B228" i="9" s="1"/>
  <c r="F597" i="4"/>
  <c r="C591" i="1"/>
  <c r="F466" i="4"/>
  <c r="C460" i="1"/>
  <c r="E69" i="5"/>
  <c r="E6" i="5" s="1"/>
  <c r="I1578" i="1"/>
  <c r="G1075" i="1"/>
  <c r="H1075" i="1"/>
  <c r="F406" i="4"/>
  <c r="C401" i="1"/>
  <c r="I1559" i="1"/>
  <c r="H1254" i="1"/>
  <c r="G1254" i="1"/>
  <c r="H1068" i="1"/>
  <c r="G1068" i="1"/>
  <c r="H19" i="9" l="1"/>
  <c r="E19" i="9" s="1"/>
  <c r="B19" i="9" s="1"/>
  <c r="G343" i="9"/>
  <c r="E343" i="9" s="1"/>
  <c r="B343" i="9" s="1"/>
  <c r="H1620" i="1"/>
  <c r="I39" i="3"/>
  <c r="K1480" i="9"/>
  <c r="E24" i="9"/>
  <c r="B24" i="9" s="1"/>
  <c r="H299" i="9"/>
  <c r="D1011" i="1"/>
  <c r="H530" i="1"/>
  <c r="G530" i="1"/>
  <c r="G1621" i="1"/>
  <c r="H1621" i="1"/>
  <c r="H11" i="3"/>
  <c r="H316" i="1"/>
  <c r="G316" i="1"/>
  <c r="D418" i="4"/>
  <c r="F360" i="4"/>
  <c r="C355" i="1"/>
  <c r="G3" i="1"/>
  <c r="H3" i="1"/>
  <c r="F176" i="5"/>
  <c r="H24" i="3"/>
  <c r="D175" i="5"/>
  <c r="C1180" i="1"/>
  <c r="H460" i="1"/>
  <c r="G460" i="1"/>
  <c r="G591" i="1"/>
  <c r="H591" i="1"/>
  <c r="H1430" i="1"/>
  <c r="G1430" i="1"/>
  <c r="H9" i="3"/>
  <c r="E299" i="4"/>
  <c r="E300" i="4" s="1"/>
  <c r="D296" i="1" s="1"/>
  <c r="I18" i="3"/>
  <c r="D148" i="1"/>
  <c r="H1152" i="1"/>
  <c r="G1152" i="1"/>
  <c r="D422" i="4"/>
  <c r="F6" i="4"/>
  <c r="H17" i="3"/>
  <c r="C2" i="1"/>
  <c r="H1206" i="1"/>
  <c r="G1206" i="1"/>
  <c r="H226" i="1"/>
  <c r="G226" i="1"/>
  <c r="G1536" i="1"/>
  <c r="H1536" i="1"/>
  <c r="G45" i="1"/>
  <c r="H45" i="1"/>
  <c r="F69" i="5"/>
  <c r="H23" i="3"/>
  <c r="C1074" i="1"/>
  <c r="H1554" i="1"/>
  <c r="G1554" i="1"/>
  <c r="H304" i="1"/>
  <c r="G304" i="1"/>
  <c r="H368" i="1"/>
  <c r="G368" i="1"/>
  <c r="G269" i="1"/>
  <c r="H269" i="1"/>
  <c r="F308" i="4"/>
  <c r="D417" i="4"/>
  <c r="C303" i="1"/>
  <c r="E346" i="9"/>
  <c r="B347" i="9"/>
  <c r="G401" i="1"/>
  <c r="H401" i="1"/>
  <c r="G425" i="1"/>
  <c r="H425" i="1"/>
  <c r="G149" i="1"/>
  <c r="H149" i="1"/>
  <c r="F430" i="4"/>
  <c r="D639" i="4"/>
  <c r="C424" i="1"/>
  <c r="G623" i="1"/>
  <c r="H623" i="1"/>
  <c r="H1012" i="1"/>
  <c r="G1012" i="1"/>
  <c r="E640" i="4"/>
  <c r="D634" i="1" s="1"/>
  <c r="D529" i="1"/>
  <c r="H1537" i="1"/>
  <c r="G1537" i="1"/>
  <c r="D640" i="4"/>
  <c r="F535" i="4"/>
  <c r="C529" i="1"/>
  <c r="I23" i="3"/>
  <c r="D1074" i="1"/>
  <c r="D299" i="4"/>
  <c r="F152" i="4"/>
  <c r="H18" i="3"/>
  <c r="C148" i="1"/>
  <c r="E422" i="4"/>
  <c r="I17" i="3"/>
  <c r="D2" i="1"/>
  <c r="H1484" i="1"/>
  <c r="G1484" i="1"/>
  <c r="D6" i="5"/>
  <c r="G1181" i="1"/>
  <c r="H1181" i="1"/>
  <c r="B345" i="9"/>
  <c r="E344" i="9"/>
  <c r="I10" i="3" s="1"/>
  <c r="E639" i="4"/>
  <c r="D633" i="1" s="1"/>
  <c r="D424" i="1"/>
  <c r="H258" i="1"/>
  <c r="G258" i="1"/>
  <c r="H160" i="1"/>
  <c r="G160" i="1"/>
  <c r="E341" i="9" l="1"/>
  <c r="H424" i="1"/>
  <c r="G424" i="1"/>
  <c r="F639" i="4"/>
  <c r="C633" i="1"/>
  <c r="G306" i="9"/>
  <c r="E306" i="9" s="1"/>
  <c r="B306" i="9" s="1"/>
  <c r="G299" i="9"/>
  <c r="E299" i="9" s="1"/>
  <c r="F6" i="5"/>
  <c r="C1011" i="1"/>
  <c r="D423" i="4"/>
  <c r="D301" i="4"/>
  <c r="C295" i="1"/>
  <c r="F299" i="4"/>
  <c r="H2" i="1"/>
  <c r="G2" i="1"/>
  <c r="G355" i="1"/>
  <c r="H355" i="1"/>
  <c r="G303" i="1"/>
  <c r="H303" i="1"/>
  <c r="D300" i="4"/>
  <c r="F417" i="4"/>
  <c r="C412" i="1"/>
  <c r="E423" i="4"/>
  <c r="E301" i="4"/>
  <c r="D297" i="1" s="1"/>
  <c r="D295" i="1"/>
  <c r="H1180" i="1"/>
  <c r="G1180" i="1"/>
  <c r="F418" i="4"/>
  <c r="C413" i="1"/>
  <c r="G529" i="1"/>
  <c r="H529" i="1"/>
  <c r="K3" i="9"/>
  <c r="I9" i="3"/>
  <c r="F175" i="5"/>
  <c r="C1179" i="1"/>
  <c r="D417" i="1"/>
  <c r="E643" i="4"/>
  <c r="F422" i="4"/>
  <c r="D643" i="4"/>
  <c r="D424" i="4"/>
  <c r="C417" i="1"/>
  <c r="H148" i="1"/>
  <c r="G148" i="1"/>
  <c r="F640" i="4"/>
  <c r="C634" i="1"/>
  <c r="H1074" i="1"/>
  <c r="G1074" i="1"/>
  <c r="N3" i="9"/>
  <c r="I11" i="3"/>
  <c r="F643" i="4" l="1"/>
  <c r="C637" i="1"/>
  <c r="G1011" i="1"/>
  <c r="H8" i="3"/>
  <c r="H1011" i="1"/>
  <c r="E644" i="4"/>
  <c r="E425" i="4"/>
  <c r="D420" i="1" s="1"/>
  <c r="D418" i="1"/>
  <c r="H20" i="9"/>
  <c r="D637" i="1"/>
  <c r="H412" i="1"/>
  <c r="G412" i="1"/>
  <c r="B299" i="9"/>
  <c r="H634" i="1"/>
  <c r="G634" i="1"/>
  <c r="G413" i="1"/>
  <c r="H413" i="1"/>
  <c r="E424" i="4"/>
  <c r="F300" i="4"/>
  <c r="C296" i="1"/>
  <c r="G633" i="1"/>
  <c r="H633" i="1"/>
  <c r="G1179" i="1"/>
  <c r="H1179" i="1"/>
  <c r="G295" i="1"/>
  <c r="H295" i="1"/>
  <c r="G417" i="1"/>
  <c r="H417" i="1"/>
  <c r="F301" i="4"/>
  <c r="C297" i="1"/>
  <c r="C419" i="1"/>
  <c r="F424" i="4"/>
  <c r="D644" i="4"/>
  <c r="D645" i="4" s="1"/>
  <c r="F423" i="4"/>
  <c r="D425" i="4"/>
  <c r="G20" i="9"/>
  <c r="C418" i="1"/>
  <c r="E20" i="9" l="1"/>
  <c r="B20" i="9" s="1"/>
  <c r="F645" i="4"/>
  <c r="C639" i="1"/>
  <c r="H418" i="1"/>
  <c r="G418" i="1"/>
  <c r="E646" i="4"/>
  <c r="D638" i="1"/>
  <c r="H296" i="1"/>
  <c r="G296" i="1"/>
  <c r="M3" i="9"/>
  <c r="E645" i="4"/>
  <c r="F425" i="4"/>
  <c r="C420" i="1"/>
  <c r="F644" i="4"/>
  <c r="D646" i="4"/>
  <c r="C638" i="1"/>
  <c r="G637" i="1"/>
  <c r="H637" i="1"/>
  <c r="D419" i="1"/>
  <c r="G419" i="1" s="1"/>
  <c r="G297" i="1"/>
  <c r="H297" i="1"/>
  <c r="E650" i="4" l="1"/>
  <c r="D640" i="1"/>
  <c r="H419" i="1"/>
  <c r="H420" i="1"/>
  <c r="G420" i="1"/>
  <c r="E649" i="4"/>
  <c r="D639" i="1"/>
  <c r="G639" i="1" s="1"/>
  <c r="H333" i="9"/>
  <c r="G333" i="9"/>
  <c r="E333" i="9" s="1"/>
  <c r="H638" i="1"/>
  <c r="G638" i="1"/>
  <c r="F646" i="4"/>
  <c r="D650" i="4"/>
  <c r="C640" i="1"/>
  <c r="D649" i="4"/>
  <c r="H639" i="1" l="1"/>
  <c r="F650" i="4"/>
  <c r="H20" i="3"/>
  <c r="C644" i="1"/>
  <c r="H640" i="1"/>
  <c r="G640" i="1"/>
  <c r="F649" i="4"/>
  <c r="H19" i="3"/>
  <c r="C643" i="1"/>
  <c r="G297" i="9"/>
  <c r="E297" i="9" s="1"/>
  <c r="B297" i="9" s="1"/>
  <c r="B333" i="9"/>
  <c r="E298" i="9"/>
  <c r="I8" i="3" s="1"/>
  <c r="I19" i="3"/>
  <c r="D643" i="1"/>
  <c r="H7" i="3"/>
  <c r="I20" i="3"/>
  <c r="D644" i="1"/>
  <c r="J3" i="9" l="1"/>
  <c r="G643" i="1"/>
  <c r="H643" i="1"/>
  <c r="H644" i="1"/>
  <c r="G644" i="1"/>
  <c r="H295" i="9" l="1"/>
  <c r="G295" i="9"/>
  <c r="L293" i="9"/>
  <c r="F293" i="9" s="1"/>
  <c r="H18" i="9"/>
  <c r="G18" i="9"/>
  <c r="M16" i="9"/>
  <c r="L15" i="9"/>
  <c r="K13" i="9"/>
  <c r="J10" i="9"/>
  <c r="G22" i="9"/>
  <c r="K5" i="9"/>
  <c r="I7" i="9"/>
  <c r="J17" i="9"/>
  <c r="M15" i="9"/>
  <c r="J9" i="9"/>
  <c r="I11" i="9"/>
  <c r="J11" i="9"/>
  <c r="J8" i="9"/>
  <c r="G16" i="9"/>
  <c r="K11" i="9"/>
  <c r="G17" i="9"/>
  <c r="I17" i="9"/>
  <c r="I13" i="9"/>
  <c r="K12" i="9"/>
  <c r="H17" i="9"/>
  <c r="J5" i="9"/>
  <c r="H22" i="9"/>
  <c r="G21" i="9"/>
  <c r="G15" i="9"/>
  <c r="H21" i="9"/>
  <c r="K8" i="9"/>
  <c r="J13" i="9"/>
  <c r="J7" i="9"/>
  <c r="K7" i="9"/>
  <c r="J12" i="9"/>
  <c r="H15" i="9"/>
  <c r="K10" i="9"/>
  <c r="I9" i="9"/>
  <c r="J6" i="9"/>
  <c r="K6" i="9"/>
  <c r="H16" i="9"/>
  <c r="L16" i="9"/>
  <c r="I12" i="9"/>
  <c r="I6" i="9"/>
  <c r="K9" i="9"/>
  <c r="I8" i="9"/>
  <c r="I5" i="9"/>
  <c r="F16" i="9" l="1"/>
  <c r="E5" i="9"/>
  <c r="B5" i="9" s="1"/>
  <c r="E295" i="9"/>
  <c r="B295" i="9" s="1"/>
  <c r="E9" i="9"/>
  <c r="B9" i="9" s="1"/>
  <c r="E15" i="9"/>
  <c r="E18" i="9"/>
  <c r="B18" i="9" s="1"/>
  <c r="E11" i="9"/>
  <c r="B11" i="9" s="1"/>
  <c r="F15" i="9"/>
  <c r="E17" i="9"/>
  <c r="B17" i="9" s="1"/>
  <c r="E13" i="9"/>
  <c r="B13" i="9" s="1"/>
  <c r="E21" i="9"/>
  <c r="B21" i="9" s="1"/>
  <c r="E7" i="9"/>
  <c r="B7" i="9" s="1"/>
  <c r="E8" i="9"/>
  <c r="B8" i="9" s="1"/>
  <c r="E12" i="9"/>
  <c r="B12" i="9" s="1"/>
  <c r="E16" i="9"/>
  <c r="B293" i="9"/>
  <c r="F23" i="9"/>
  <c r="E6" i="9"/>
  <c r="B6" i="9" s="1"/>
  <c r="E22" i="9"/>
  <c r="B22" i="9" s="1"/>
  <c r="E23" i="9"/>
  <c r="I7" i="3" s="1"/>
  <c r="E10" i="9"/>
  <c r="B10" i="9" s="1"/>
  <c r="B16" i="9" l="1"/>
  <c r="F14" i="9"/>
  <c r="F3" i="9" s="1"/>
  <c r="B15" i="9"/>
  <c r="E14" i="9"/>
  <c r="I13" i="3" s="1"/>
  <c r="E4" i="9"/>
  <c r="E3" i="9" l="1"/>
</calcChain>
</file>

<file path=xl/sharedStrings.xml><?xml version="1.0" encoding="utf-8"?>
<sst xmlns="http://schemas.openxmlformats.org/spreadsheetml/2006/main" count="4724" uniqueCount="3656">
  <si>
    <t>Obveznik:</t>
  </si>
  <si>
    <t>10119 - OSNOVNA ŠKOLA  VLADIMIR NAZOR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</si>
  <si>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</si>
  <si>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</si>
  <si>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</si>
  <si>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</si>
  <si>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</si>
  <si>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</si>
  <si>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</si>
  <si>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</si>
  <si>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</si>
  <si>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</si>
  <si>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</si>
  <si>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</si>
  <si>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</si>
  <si>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</si>
  <si>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</si>
  <si>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</si>
  <si>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</si>
  <si>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</si>
  <si>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</si>
  <si>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</si>
  <si>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</si>
  <si>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</si>
  <si>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</si>
  <si>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</si>
  <si>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</si>
  <si>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</si>
  <si>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</si>
  <si>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</si>
  <si>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</si>
  <si>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</si>
  <si>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</si>
  <si>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</si>
  <si>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</si>
  <si>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</si>
  <si>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</si>
  <si>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</si>
  <si>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</si>
  <si>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</si>
  <si>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</si>
  <si>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</si>
  <si>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</si>
  <si>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</si>
  <si>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</si>
  <si>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</si>
  <si>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</si>
  <si>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</si>
  <si>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</si>
  <si>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</si>
  <si>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</si>
  <si>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</si>
  <si>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</si>
  <si>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</si>
  <si>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</si>
  <si>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</si>
  <si>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</si>
  <si>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</si>
  <si>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</si>
  <si>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</si>
  <si>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</si>
  <si>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</si>
  <si>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</si>
  <si>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</si>
  <si>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</si>
  <si>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</si>
  <si>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</si>
  <si>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</si>
  <si>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</si>
  <si>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</si>
  <si>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</si>
  <si>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</si>
  <si>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</si>
  <si>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</si>
  <si>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</si>
  <si>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</si>
  <si>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</si>
  <si>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</si>
  <si>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</si>
  <si>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</si>
  <si>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</si>
  <si>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</si>
  <si>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</si>
  <si>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</si>
  <si>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</si>
  <si>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</si>
  <si>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</si>
  <si>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</si>
  <si>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</si>
  <si>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</si>
  <si>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</si>
  <si>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</si>
  <si>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</si>
  <si>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</si>
  <si>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</si>
  <si>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</si>
  <si>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</si>
  <si>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</si>
  <si>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</si>
  <si>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</si>
  <si>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</si>
  <si>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</si>
  <si>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</si>
  <si>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</si>
  <si>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</si>
  <si>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</si>
  <si>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</si>
  <si>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</si>
  <si>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</si>
  <si>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</si>
  <si>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</si>
  <si>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</si>
  <si>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</si>
  <si>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</si>
  <si>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</si>
  <si>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</si>
  <si>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</si>
  <si>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</si>
  <si>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</si>
  <si>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</si>
  <si>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</si>
  <si>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</si>
  <si>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</si>
  <si>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</si>
  <si>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</si>
  <si>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</si>
  <si>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</si>
  <si>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</si>
  <si>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</si>
  <si>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</si>
  <si>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</si>
  <si>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</si>
  <si>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</si>
  <si>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</si>
  <si>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</si>
  <si>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</si>
  <si>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</si>
  <si>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</si>
  <si>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</si>
  <si>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</si>
  <si>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</si>
  <si>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</si>
  <si>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</si>
  <si>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</si>
  <si>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</si>
  <si>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</si>
  <si>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</si>
  <si>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</si>
  <si>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</si>
  <si>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</si>
  <si>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</si>
  <si>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</si>
  <si>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</si>
  <si>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</si>
  <si>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</si>
  <si>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</si>
  <si>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</si>
  <si>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</si>
  <si>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</si>
  <si>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</si>
  <si>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</si>
  <si>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</si>
  <si>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</si>
  <si>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</si>
  <si>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</si>
  <si>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</si>
  <si>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</si>
  <si>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</si>
  <si>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</si>
  <si>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</si>
  <si>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</si>
  <si>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</si>
  <si>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</si>
  <si>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</si>
  <si>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</si>
  <si>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</si>
  <si>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</si>
  <si>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</si>
  <si>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</si>
  <si>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</si>
  <si>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</si>
  <si>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</si>
  <si>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</si>
  <si>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</si>
  <si>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</si>
  <si>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</si>
  <si>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</si>
  <si>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</si>
  <si>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</si>
  <si>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</si>
  <si>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</si>
  <si>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</si>
  <si>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</si>
  <si>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</si>
  <si>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</si>
  <si>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</si>
  <si>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</si>
  <si>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</si>
  <si>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</si>
  <si>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</si>
  <si>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</si>
  <si>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</si>
  <si>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</si>
  <si>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</si>
  <si>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</si>
  <si>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</si>
  <si>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</si>
  <si>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</si>
  <si>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</si>
  <si>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</si>
  <si>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</si>
  <si>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</si>
  <si>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</si>
  <si>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</si>
  <si>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</si>
  <si>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</si>
  <si>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</si>
  <si>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</si>
  <si>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</si>
  <si>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</si>
  <si>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</si>
  <si>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</si>
  <si>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</si>
  <si>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</si>
  <si>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</si>
  <si>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</si>
  <si>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</si>
  <si>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</si>
  <si>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</si>
  <si>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</si>
  <si>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</si>
  <si>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</si>
  <si>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</si>
  <si>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</si>
  <si>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</si>
  <si>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</si>
  <si>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</si>
  <si>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</si>
  <si>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</si>
  <si>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</si>
  <si>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</si>
  <si>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</si>
  <si>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</si>
  <si>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</si>
  <si>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</si>
  <si>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</si>
  <si>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</si>
  <si>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</si>
  <si>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</si>
  <si>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</si>
  <si>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</si>
  <si>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</si>
  <si>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</si>
  <si>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</si>
  <si>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</si>
  <si>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</si>
  <si>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</si>
  <si>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</si>
  <si>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</si>
  <si>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</si>
  <si>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</si>
  <si>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</si>
  <si>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</si>
  <si>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</si>
  <si>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</si>
  <si>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</si>
  <si>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</si>
  <si>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</si>
  <si>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</si>
  <si>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</si>
  <si>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</si>
  <si>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</si>
  <si>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</si>
  <si>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</si>
  <si>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</si>
  <si>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</si>
  <si>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</si>
  <si>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</si>
  <si>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</si>
  <si>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</si>
  <si>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</si>
  <si>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</si>
  <si>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</si>
  <si>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</si>
  <si>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</si>
  <si>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</si>
  <si>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</si>
  <si>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</si>
  <si>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</si>
  <si>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</si>
  <si>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</si>
  <si>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</si>
  <si>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</si>
  <si>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</si>
  <si>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</si>
  <si>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</si>
  <si>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</si>
  <si>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</si>
  <si>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</si>
  <si>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</si>
  <si>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</si>
  <si>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</si>
  <si>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</si>
  <si>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</si>
  <si>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</si>
  <si>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</si>
  <si>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</si>
  <si>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</si>
  <si>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</si>
  <si>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</si>
  <si>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</si>
  <si>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</si>
  <si>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</si>
  <si>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</si>
  <si>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</si>
  <si>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</si>
  <si>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</si>
  <si>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</si>
  <si>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</si>
  <si>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</si>
  <si>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</si>
  <si>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</si>
  <si>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</si>
  <si>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</si>
  <si>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</si>
  <si>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</si>
  <si>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</si>
  <si>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</si>
  <si>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</si>
  <si>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</si>
  <si>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</si>
  <si>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</si>
  <si>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</si>
  <si>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</si>
  <si>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</si>
  <si>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</si>
  <si>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</si>
  <si>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</si>
  <si>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</si>
  <si>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</si>
  <si>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</si>
  <si>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</si>
  <si>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</si>
  <si>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</si>
  <si>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</si>
  <si>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</si>
  <si>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</si>
  <si>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</si>
  <si>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</si>
  <si>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</si>
  <si>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</si>
  <si>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</si>
  <si>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</si>
  <si>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</si>
  <si>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</si>
  <si>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</si>
  <si>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</si>
  <si>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</si>
  <si>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</si>
  <si>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</si>
  <si>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</si>
  <si>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</si>
  <si>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</si>
  <si>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</si>
  <si>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</si>
  <si>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</si>
  <si>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</si>
  <si>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</si>
  <si>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</si>
  <si>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</si>
  <si>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</si>
  <si>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</si>
  <si>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</si>
  <si>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</si>
  <si>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</si>
  <si>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</si>
  <si>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</si>
  <si>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</si>
  <si>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</si>
  <si>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</si>
  <si>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</si>
  <si>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</si>
  <si>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</si>
  <si>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</si>
  <si>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</si>
  <si>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</si>
  <si>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</si>
  <si>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</si>
  <si>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</si>
  <si>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</si>
  <si>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</si>
  <si>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</si>
  <si>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</si>
  <si>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</si>
  <si>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</si>
  <si>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</si>
  <si>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</si>
  <si>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</si>
  <si>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</si>
  <si>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</si>
  <si>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</si>
  <si>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</si>
  <si>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</si>
  <si>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</si>
  <si>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</si>
  <si>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</si>
  <si>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</si>
  <si>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</si>
  <si>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</si>
  <si>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</si>
  <si>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</si>
  <si>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</si>
  <si>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</si>
  <si>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</si>
  <si>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</si>
  <si>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</si>
  <si>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</si>
  <si>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</si>
  <si>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</si>
  <si>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</si>
  <si>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</si>
  <si>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</si>
  <si>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</si>
  <si>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</si>
  <si>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</si>
  <si>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</si>
  <si>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</si>
  <si>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</si>
  <si>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</si>
  <si>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</si>
  <si>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</si>
  <si>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</si>
  <si>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</si>
  <si>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</si>
  <si>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</si>
  <si>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</si>
  <si>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</si>
  <si>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</si>
  <si>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</si>
  <si>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</si>
  <si>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</si>
  <si>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</si>
  <si>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</si>
  <si>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</si>
  <si>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</si>
  <si>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</si>
  <si>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</si>
  <si>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</si>
  <si>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</si>
  <si>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</si>
  <si>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</si>
  <si>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</si>
  <si>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</si>
  <si>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</si>
  <si>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</si>
  <si>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</si>
  <si>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</si>
  <si>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</si>
  <si>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</si>
  <si>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</si>
  <si>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</si>
  <si>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</si>
  <si>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</si>
  <si>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</si>
  <si>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</si>
  <si>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</si>
  <si>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</si>
  <si>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</si>
  <si>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</si>
  <si>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</si>
  <si>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</si>
  <si>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</si>
  <si>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</si>
  <si>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</si>
  <si>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</si>
  <si>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</si>
  <si>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</si>
  <si>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</si>
  <si>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</si>
  <si>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</si>
  <si>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</si>
  <si>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</si>
  <si>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</si>
  <si>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</si>
  <si>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</si>
  <si>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</si>
  <si>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</si>
  <si>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</si>
  <si>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</si>
  <si>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</si>
  <si>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</si>
  <si>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</si>
  <si>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</si>
  <si>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</si>
  <si>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</si>
  <si>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</si>
  <si>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</si>
  <si>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</si>
  <si>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</si>
  <si>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</si>
  <si>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</si>
  <si>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</si>
  <si>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</si>
  <si>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</si>
  <si>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</si>
  <si>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</si>
  <si>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</si>
  <si>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</si>
  <si>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</si>
  <si>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</si>
  <si>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</si>
  <si>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</si>
  <si>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</si>
  <si>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</si>
  <si>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</si>
  <si>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</si>
  <si>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</si>
  <si>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</si>
  <si>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</si>
  <si>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</si>
  <si>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</si>
  <si>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</si>
  <si>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</si>
  <si>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</si>
  <si>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</si>
  <si>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</si>
  <si>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</si>
  <si>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</si>
  <si>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</si>
  <si>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</si>
  <si>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</si>
  <si>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</si>
  <si>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</si>
  <si>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</si>
  <si>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</si>
  <si>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</si>
  <si>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</si>
  <si>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</si>
  <si>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</si>
  <si>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</si>
  <si>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</si>
  <si>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</si>
  <si>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</si>
  <si>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</si>
  <si>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</si>
  <si>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</si>
  <si>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</si>
  <si>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</si>
  <si>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</si>
  <si>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</si>
  <si>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</si>
  <si>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</si>
  <si>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</si>
  <si>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</si>
  <si>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</si>
  <si>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</si>
  <si>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</si>
  <si>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</si>
  <si>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</si>
  <si>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</si>
  <si>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</si>
  <si>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</si>
  <si>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</si>
  <si>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</si>
  <si>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</si>
  <si>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</si>
  <si>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</si>
  <si>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</si>
  <si>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</si>
  <si>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</si>
  <si>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</si>
  <si>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</si>
  <si>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</si>
  <si>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</si>
  <si>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</si>
  <si>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</si>
  <si>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</si>
  <si>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</si>
  <si>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</si>
  <si>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</si>
  <si>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</si>
  <si>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</si>
  <si>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</si>
  <si>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</si>
  <si>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</si>
  <si>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</si>
  <si>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</si>
  <si>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</si>
  <si>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</si>
  <si>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</si>
  <si>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</si>
  <si>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</si>
  <si>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</si>
  <si>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</si>
  <si>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</si>
  <si>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</si>
  <si>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</si>
  <si>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</si>
  <si>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</si>
  <si>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</si>
  <si>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</si>
  <si>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</si>
  <si>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</si>
  <si>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</si>
  <si>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</si>
  <si>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</si>
  <si>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</si>
  <si>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</si>
  <si>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</si>
  <si>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</si>
  <si>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</si>
  <si>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</si>
  <si>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</si>
  <si>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</si>
  <si>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</si>
  <si>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</si>
  <si>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</si>
  <si>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</si>
  <si>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</si>
  <si>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</si>
  <si>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</si>
  <si>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</si>
  <si>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</si>
  <si>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</si>
  <si>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</si>
  <si>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</si>
  <si>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</si>
  <si>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</si>
  <si>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</si>
  <si>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</si>
  <si>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</si>
  <si>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</si>
  <si>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</si>
  <si>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</si>
  <si>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</si>
  <si>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</si>
  <si>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</si>
  <si>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</si>
  <si>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</si>
  <si>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</si>
  <si>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</si>
  <si>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</si>
  <si>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</si>
  <si>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</si>
  <si>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</si>
  <si>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</si>
  <si>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</si>
  <si>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</si>
  <si>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</si>
  <si>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</si>
  <si>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</si>
  <si>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</si>
  <si>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</si>
  <si>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</si>
  <si>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</si>
  <si>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</si>
  <si>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</si>
  <si>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</si>
  <si>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</si>
  <si>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</si>
  <si>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</si>
  <si>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</si>
  <si>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</si>
  <si>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</si>
  <si>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</si>
  <si>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</si>
  <si>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</si>
  <si>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</si>
  <si>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</si>
  <si>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</si>
  <si>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</si>
  <si>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</si>
  <si>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</si>
  <si>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</si>
  <si>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</si>
  <si>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</si>
  <si>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</si>
  <si>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</si>
  <si>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</si>
  <si>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</si>
  <si>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</si>
  <si>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</si>
  <si>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</si>
  <si>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</si>
  <si>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</si>
  <si>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</si>
  <si>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</si>
  <si>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</si>
  <si>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</si>
  <si>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</si>
  <si>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</si>
  <si>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</si>
  <si>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</si>
  <si>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</si>
  <si>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</si>
  <si>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</si>
  <si>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</si>
  <si>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</si>
  <si>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</si>
  <si>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</si>
  <si>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</si>
  <si>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</si>
  <si>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</si>
  <si>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</si>
  <si>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</si>
  <si>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</si>
  <si>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</si>
  <si>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</si>
  <si>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</si>
  <si>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</si>
  <si>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</si>
  <si>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</si>
  <si>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</si>
  <si>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</si>
  <si>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</si>
  <si>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</si>
  <si>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</si>
  <si>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</si>
  <si>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</si>
  <si>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</si>
  <si>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</si>
  <si>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</si>
  <si>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</si>
  <si>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</si>
  <si>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</si>
  <si>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</si>
  <si>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</si>
  <si>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</si>
  <si>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</si>
  <si>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</si>
  <si>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</si>
  <si>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</si>
  <si>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</si>
  <si>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</si>
  <si>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</si>
  <si>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</si>
  <si>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</si>
  <si>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</si>
  <si>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</si>
  <si>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</si>
  <si>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</si>
  <si>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</si>
  <si>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</si>
  <si>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</si>
  <si>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</si>
  <si>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</si>
  <si>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</si>
  <si>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</si>
  <si>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</si>
  <si>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</si>
  <si>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</si>
  <si>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</si>
  <si>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</si>
  <si>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</si>
  <si>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</si>
  <si>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</si>
  <si>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</si>
  <si>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</si>
  <si>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</si>
  <si>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</si>
  <si>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</si>
  <si>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</si>
  <si>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</si>
  <si>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</si>
  <si>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</si>
  <si>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</si>
  <si>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</si>
  <si>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</si>
  <si>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</si>
  <si>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</si>
  <si>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</si>
  <si>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</si>
  <si>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</si>
  <si>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</si>
  <si>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</si>
  <si>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</si>
  <si>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</si>
  <si>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</si>
  <si>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</si>
  <si>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</si>
  <si>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</si>
  <si>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</si>
  <si>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</si>
  <si>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</si>
  <si>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</si>
  <si>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</si>
  <si>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</si>
  <si>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</si>
  <si>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</si>
  <si>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</si>
  <si>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</si>
  <si>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</si>
  <si>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</si>
  <si>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</si>
  <si>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</si>
  <si>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</si>
  <si>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</si>
  <si>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</si>
  <si>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</si>
  <si>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</si>
  <si>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</si>
  <si>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</si>
  <si>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</si>
  <si>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</si>
  <si>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</si>
  <si>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</si>
  <si>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</si>
  <si>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</si>
  <si>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</si>
  <si>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</si>
  <si>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</si>
  <si>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</si>
  <si>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</si>
  <si>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</si>
  <si>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</si>
  <si>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</si>
  <si>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</si>
  <si>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</si>
  <si>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</si>
  <si>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</si>
  <si>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</si>
  <si>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</si>
  <si>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</si>
  <si>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</si>
  <si>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</si>
  <si>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</si>
  <si>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</si>
  <si>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</si>
  <si>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</si>
  <si>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</si>
  <si>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</si>
  <si>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</si>
  <si>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</si>
  <si>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</si>
  <si>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</si>
  <si>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</si>
  <si>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</si>
  <si>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</si>
  <si>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</si>
  <si>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</si>
  <si>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</si>
  <si>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</si>
  <si>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</si>
  <si>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</si>
  <si>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</si>
  <si>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</si>
  <si>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</si>
  <si>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</si>
  <si>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</si>
  <si>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</si>
  <si>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</si>
  <si>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</si>
  <si>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</si>
  <si>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</si>
  <si>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</si>
  <si>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</si>
  <si>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</si>
  <si>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</si>
  <si>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</si>
  <si>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</si>
  <si>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</si>
  <si>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</si>
  <si>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</si>
  <si>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</si>
  <si>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</si>
  <si>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</si>
  <si>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</si>
  <si>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</si>
  <si>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</si>
  <si>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</si>
  <si>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</si>
  <si>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</si>
  <si>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</si>
  <si>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</si>
  <si>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</si>
  <si>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</si>
  <si>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</si>
  <si>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</si>
  <si>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</si>
  <si>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</si>
  <si>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</si>
  <si>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</si>
  <si>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</si>
  <si>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</si>
  <si>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</si>
  <si>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</si>
  <si>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</si>
  <si>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</si>
  <si>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</si>
  <si>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</si>
  <si>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</si>
  <si>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</si>
  <si>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</si>
  <si>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</si>
  <si>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</si>
  <si>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</si>
  <si>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</si>
  <si>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</si>
  <si>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</si>
  <si>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</si>
  <si>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</si>
  <si>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</si>
  <si>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</si>
  <si>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</si>
  <si>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</si>
  <si>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</si>
  <si>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</si>
  <si>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</si>
  <si>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</si>
  <si>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</si>
  <si>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</si>
  <si>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</si>
  <si>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</si>
  <si>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</si>
  <si>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</si>
  <si>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</si>
  <si>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</si>
  <si>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</si>
  <si>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</si>
  <si>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</si>
  <si>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</si>
  <si>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</si>
  <si>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</si>
  <si>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</si>
  <si>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</si>
  <si>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</si>
  <si>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</si>
  <si>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</si>
  <si>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</si>
  <si>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</si>
  <si>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</si>
  <si>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</si>
  <si>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</si>
  <si>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</si>
  <si>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</si>
  <si>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</si>
  <si>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</si>
  <si>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</si>
  <si>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</si>
  <si>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</si>
  <si>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</si>
  <si>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</si>
  <si>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</si>
  <si>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</si>
  <si>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</si>
  <si>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</si>
  <si>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</si>
  <si>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</si>
  <si>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</si>
  <si>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</si>
  <si>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</si>
  <si>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</si>
  <si>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</si>
  <si>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</si>
  <si>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</si>
  <si>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</si>
  <si>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</si>
  <si>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</si>
  <si>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</si>
  <si>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</si>
  <si>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</si>
  <si>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</si>
  <si>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</si>
  <si>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</si>
  <si>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</si>
  <si>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</si>
  <si>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</si>
  <si>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</si>
  <si>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</si>
  <si>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</si>
  <si>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</si>
  <si>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</si>
  <si>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</si>
  <si>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</si>
  <si>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</si>
  <si>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</si>
  <si>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</si>
  <si>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</si>
  <si>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</si>
  <si>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</si>
  <si>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</si>
  <si>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</si>
  <si>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</si>
  <si>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</si>
  <si>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</si>
  <si>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</si>
  <si>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</si>
  <si>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</si>
  <si>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</si>
  <si>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</si>
  <si>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</si>
  <si>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</si>
  <si>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</si>
  <si>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</si>
  <si>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</si>
  <si>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</si>
  <si>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</si>
  <si>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</si>
  <si>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</si>
  <si>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</si>
  <si>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</si>
  <si>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</si>
  <si>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</si>
  <si>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</si>
  <si>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</si>
  <si>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</si>
  <si>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</si>
  <si>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</si>
  <si>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</si>
  <si>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</si>
  <si>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</si>
  <si>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</si>
  <si>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</si>
  <si>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</si>
  <si>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</si>
  <si>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</si>
  <si>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</si>
  <si>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</si>
  <si>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</si>
  <si>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</si>
  <si>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</si>
  <si>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</si>
  <si>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</si>
  <si>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</si>
  <si>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</si>
  <si>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</si>
  <si>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</si>
  <si>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</si>
  <si>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</si>
  <si>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</si>
  <si>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</si>
  <si>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</si>
  <si>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</si>
  <si>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</si>
  <si>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</si>
  <si>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</si>
  <si>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</si>
  <si>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</si>
  <si>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</si>
  <si>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</si>
  <si>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</si>
  <si>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</si>
  <si>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</si>
  <si>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</si>
  <si>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</si>
  <si>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</si>
  <si>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</si>
  <si>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</si>
  <si>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</si>
  <si>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</si>
  <si>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</si>
  <si>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</si>
  <si>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</si>
  <si>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</si>
  <si>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</si>
  <si>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</si>
  <si>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</si>
  <si>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</si>
  <si>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</si>
  <si>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</si>
  <si>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</si>
  <si>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</si>
  <si>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</si>
  <si>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</si>
  <si>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</si>
  <si>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</si>
  <si>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</si>
  <si>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</si>
  <si>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</si>
  <si>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</si>
  <si>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</si>
  <si>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</si>
  <si>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</si>
  <si>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</si>
  <si>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</si>
  <si>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</si>
  <si>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</si>
  <si>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</si>
  <si>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</si>
  <si>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</si>
  <si>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</si>
  <si>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</si>
  <si>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</si>
  <si>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</si>
  <si>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</si>
  <si>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</si>
  <si>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</si>
  <si>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</si>
  <si>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</si>
  <si>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</si>
  <si>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</si>
  <si>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</si>
  <si>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</si>
  <si>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</si>
  <si>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</si>
  <si>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</si>
  <si>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</si>
  <si>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</si>
  <si>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</si>
  <si>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</si>
  <si>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</si>
  <si>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</si>
  <si>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</si>
  <si>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</si>
  <si>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</si>
  <si>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</si>
  <si>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</si>
  <si>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</si>
  <si>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</si>
  <si>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</si>
  <si>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</si>
  <si>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</si>
  <si>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</si>
  <si>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</si>
  <si>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</si>
  <si>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</si>
  <si>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</si>
  <si>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</si>
  <si>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</si>
  <si>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</si>
  <si>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</si>
  <si>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</si>
  <si>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</si>
  <si>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</si>
  <si>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</si>
  <si>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</si>
  <si>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</si>
  <si>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</si>
  <si>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</si>
  <si>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</si>
  <si>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</si>
  <si>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</si>
  <si>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</si>
  <si>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</si>
  <si>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</si>
  <si>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</si>
  <si>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</si>
  <si>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</si>
  <si>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</si>
  <si>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</si>
  <si>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</si>
  <si>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</si>
  <si>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</si>
  <si>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</si>
  <si>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</si>
  <si>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</si>
  <si>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</si>
  <si>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</si>
  <si>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</si>
  <si>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</si>
  <si>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</si>
  <si>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</si>
  <si>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</si>
  <si>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</si>
  <si>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</si>
  <si>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</si>
  <si>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</si>
  <si>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</si>
  <si>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</si>
  <si>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</si>
  <si>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</si>
  <si>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</si>
  <si>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</si>
  <si>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</si>
  <si>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</si>
  <si>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</si>
  <si>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</si>
  <si>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</si>
  <si>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</si>
  <si>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</si>
  <si>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</si>
  <si>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</si>
  <si>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</si>
  <si>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</si>
  <si>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</si>
  <si>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</si>
  <si>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</si>
  <si>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</si>
  <si>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</si>
  <si>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</si>
  <si>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</si>
  <si>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</si>
  <si>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</si>
  <si>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</si>
  <si>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</si>
  <si>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</si>
  <si>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</si>
  <si>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</si>
  <si>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</si>
  <si>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</si>
  <si>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</si>
  <si>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</si>
  <si>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</si>
  <si>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</si>
  <si>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</si>
  <si>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</si>
  <si>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</si>
  <si>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</si>
  <si>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</si>
  <si>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</si>
  <si>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</si>
  <si>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</si>
  <si>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</si>
  <si>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</si>
  <si>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</si>
  <si>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</si>
  <si>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</si>
  <si>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</si>
  <si>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</si>
  <si>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</si>
  <si>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</si>
  <si>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</si>
  <si>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</si>
  <si>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</si>
  <si>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</si>
  <si>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</si>
  <si>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</si>
  <si>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</si>
  <si>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</si>
  <si>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</si>
  <si>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</si>
  <si>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</si>
  <si>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</si>
  <si>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</si>
  <si>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</si>
  <si>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</si>
  <si>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</si>
  <si>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</si>
  <si>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</si>
  <si>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</si>
  <si>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</si>
  <si>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</si>
  <si>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</si>
  <si>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</si>
  <si>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</si>
  <si>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</si>
  <si>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</si>
  <si>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</si>
  <si>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</si>
  <si>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</si>
  <si>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</si>
  <si>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</si>
  <si>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</si>
  <si>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</si>
  <si>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</si>
  <si>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</si>
  <si>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</si>
  <si>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</si>
  <si>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</si>
  <si>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</si>
  <si>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</si>
  <si>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</si>
  <si>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</si>
  <si>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</si>
  <si>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</si>
  <si>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</si>
  <si>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</si>
  <si>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</si>
  <si>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</si>
  <si>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</si>
  <si>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</si>
  <si>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</si>
  <si>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</si>
  <si>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</si>
  <si>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</si>
  <si>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</si>
  <si>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</si>
  <si>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</si>
  <si>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</si>
  <si>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</si>
  <si>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</si>
  <si>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</si>
  <si>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</si>
  <si>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</si>
  <si>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</si>
  <si>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</si>
  <si>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</si>
  <si>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</si>
  <si>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</si>
  <si>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</si>
  <si>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</si>
  <si>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</si>
  <si>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</si>
  <si>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</si>
  <si>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</si>
  <si>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</si>
  <si>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</si>
  <si>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</si>
  <si>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</si>
  <si>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</si>
  <si>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</si>
  <si>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</si>
  <si>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</si>
  <si>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</si>
  <si>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</si>
  <si>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</si>
  <si>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</si>
  <si>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</si>
  <si>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</si>
  <si>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</si>
  <si>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</si>
  <si>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</si>
  <si>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</si>
  <si>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</si>
  <si>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</si>
  <si>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</si>
  <si>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</si>
  <si>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</si>
  <si>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</si>
  <si>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</si>
  <si>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</si>
  <si>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</si>
  <si>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</si>
  <si>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</si>
  <si>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</si>
  <si>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</si>
  <si>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</si>
  <si>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</si>
  <si>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</si>
  <si>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</si>
  <si>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</si>
  <si>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</si>
  <si>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</si>
  <si>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</si>
  <si>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</si>
  <si>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</si>
  <si>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</si>
  <si>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</si>
  <si>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</si>
  <si>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</si>
  <si>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</si>
  <si>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</si>
  <si>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</si>
  <si>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</si>
  <si>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</si>
  <si>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</si>
  <si>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</si>
  <si>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</si>
  <si>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</si>
  <si>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</si>
  <si>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</si>
  <si>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</si>
  <si>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</si>
  <si>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</si>
  <si>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</si>
  <si>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</si>
  <si>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</si>
  <si>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</si>
  <si>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</si>
  <si>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</si>
  <si>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</si>
  <si>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</si>
  <si>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</si>
  <si>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</si>
  <si>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</si>
  <si>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</si>
  <si>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</si>
  <si>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</si>
  <si>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</si>
  <si>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</si>
  <si>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</si>
  <si>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</si>
  <si>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</si>
  <si>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</si>
  <si>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</si>
  <si>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</si>
  <si>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</si>
  <si>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</si>
  <si>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</si>
  <si>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</si>
  <si>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</si>
  <si>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</si>
  <si>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</si>
  <si>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</si>
  <si>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</si>
  <si>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</si>
  <si>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</si>
  <si>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</si>
  <si>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</si>
  <si>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</si>
  <si>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</si>
  <si>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</si>
  <si>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</si>
  <si>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</si>
  <si>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</si>
  <si>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</si>
  <si>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</si>
  <si>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</si>
  <si>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</si>
  <si>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</si>
  <si>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</si>
  <si>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</si>
  <si>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</si>
  <si>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</si>
  <si>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</si>
  <si>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</si>
  <si>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</si>
  <si>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</si>
  <si>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</si>
  <si>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</si>
  <si>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</si>
  <si>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</si>
  <si>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</si>
  <si>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</si>
  <si>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</si>
  <si>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</si>
  <si>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</si>
  <si>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</si>
  <si>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</si>
  <si>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</si>
  <si>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</si>
  <si>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</si>
  <si>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</si>
  <si>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</si>
  <si>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</si>
  <si>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</si>
  <si>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</si>
  <si>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</si>
  <si>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</si>
  <si>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</si>
  <si>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</si>
  <si>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</si>
  <si>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</si>
  <si>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</si>
  <si>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</si>
  <si>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</si>
  <si>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</si>
  <si>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</si>
  <si>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</si>
  <si>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</si>
  <si>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</si>
  <si>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</si>
  <si>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</si>
  <si>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</si>
  <si>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</si>
  <si>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</si>
  <si>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</si>
  <si>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</si>
  <si>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</si>
  <si>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</si>
  <si>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</si>
  <si>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</si>
  <si>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</si>
  <si>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</si>
  <si>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</si>
  <si>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</si>
  <si>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</si>
  <si>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</si>
  <si>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</si>
  <si>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</si>
  <si>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</si>
  <si>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</si>
  <si>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</si>
  <si>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</si>
  <si>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</si>
  <si>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</si>
  <si>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</si>
  <si>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</si>
  <si>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</si>
  <si>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</si>
  <si>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</si>
  <si>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</si>
  <si>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</si>
  <si>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</si>
  <si>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</si>
  <si>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</si>
  <si>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</si>
  <si>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</si>
  <si>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</si>
  <si>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</si>
  <si>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</si>
  <si>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</si>
  <si>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</si>
  <si>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</si>
  <si>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</si>
  <si>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</si>
  <si>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</si>
  <si>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</si>
  <si>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</si>
  <si>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</si>
  <si>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</si>
  <si>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</si>
  <si>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</si>
  <si>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</si>
  <si>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</si>
  <si>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</si>
  <si>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</si>
  <si>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</si>
  <si>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</si>
  <si>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</si>
  <si>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</si>
  <si>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</si>
  <si>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</si>
  <si>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</si>
  <si>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</si>
  <si>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</si>
  <si>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</si>
  <si>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</si>
  <si>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</si>
  <si>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</si>
  <si>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</si>
  <si>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</si>
  <si>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</si>
  <si>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</si>
  <si>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</si>
  <si>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</si>
  <si>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</si>
  <si>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</si>
  <si>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</si>
  <si>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</si>
  <si>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</si>
  <si>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</si>
  <si>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</si>
  <si>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</si>
  <si>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</si>
  <si>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</si>
  <si>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</si>
  <si>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</si>
  <si>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</si>
  <si>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</si>
  <si>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</si>
  <si>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</si>
  <si>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</si>
  <si>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</si>
  <si>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</si>
  <si>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</si>
  <si>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</si>
  <si>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</si>
  <si>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</si>
  <si>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</si>
  <si>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</si>
  <si>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</si>
  <si>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</si>
  <si>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</si>
  <si>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</si>
  <si>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</si>
  <si>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</si>
  <si>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</si>
  <si>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</si>
  <si>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</si>
  <si>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</si>
  <si>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</si>
  <si>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</si>
  <si>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</si>
  <si>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</si>
  <si>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</si>
  <si>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</si>
  <si>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</si>
  <si>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</si>
  <si>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</si>
  <si>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</si>
  <si>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</si>
  <si>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</si>
  <si>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</si>
  <si>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</si>
  <si>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</si>
  <si>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</si>
  <si>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</si>
  <si>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</si>
  <si>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</si>
  <si>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</si>
  <si>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</si>
  <si>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</si>
  <si>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</si>
  <si>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</si>
  <si>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</si>
  <si>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</si>
  <si>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</si>
  <si>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</si>
  <si>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</si>
  <si>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</si>
  <si>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</si>
  <si>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</si>
  <si>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</si>
  <si>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</si>
  <si>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</si>
  <si>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</si>
  <si>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</si>
  <si>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</si>
  <si>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</si>
  <si>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</si>
  <si>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</si>
  <si>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</si>
  <si>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</si>
  <si>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</si>
  <si>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</si>
  <si>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</si>
  <si>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</si>
  <si>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</si>
  <si>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</si>
  <si>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</si>
  <si>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</si>
  <si>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</si>
  <si>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</si>
  <si>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</si>
  <si>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</si>
  <si>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</si>
  <si>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</si>
  <si>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</si>
  <si>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</si>
  <si>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</si>
  <si>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</si>
  <si>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</si>
  <si>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</si>
  <si>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</si>
  <si>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</si>
  <si>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</si>
  <si>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</si>
  <si>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</si>
  <si>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</si>
  <si>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</si>
  <si>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</si>
  <si>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</si>
  <si>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</si>
  <si>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</si>
  <si>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</si>
  <si>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</si>
  <si>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</si>
  <si>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</si>
  <si>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</si>
  <si>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</si>
  <si>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</si>
  <si>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</si>
  <si>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</si>
  <si>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</si>
  <si>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</si>
  <si>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</si>
  <si>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</si>
  <si>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</si>
  <si>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</si>
  <si>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</si>
  <si>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</si>
  <si>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</si>
  <si>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</si>
  <si>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</si>
  <si>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</si>
  <si>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</si>
  <si>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</si>
  <si>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</si>
  <si>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</si>
  <si>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</si>
  <si>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</si>
  <si>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</si>
  <si>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</si>
  <si>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</si>
  <si>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</si>
  <si>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</si>
  <si>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</si>
  <si>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</si>
  <si>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</si>
  <si>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</si>
  <si>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</si>
  <si>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</si>
  <si>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</si>
  <si>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</si>
  <si>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</si>
  <si>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</si>
  <si>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</si>
  <si>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</si>
  <si>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</si>
  <si>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</si>
  <si>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</si>
  <si>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</si>
  <si>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</si>
  <si>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</si>
  <si>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</si>
  <si>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</si>
  <si>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</si>
  <si>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</si>
  <si>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</si>
  <si>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</si>
  <si>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</si>
  <si>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</si>
  <si>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</si>
  <si>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</si>
  <si>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</si>
  <si>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</si>
  <si>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</si>
  <si>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</si>
  <si>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</si>
  <si>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</si>
  <si>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</si>
  <si>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</si>
  <si>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</si>
  <si>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</si>
  <si>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</si>
  <si>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</si>
  <si>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</si>
  <si>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</si>
  <si>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</si>
  <si>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</si>
  <si>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</si>
  <si>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</si>
  <si>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</si>
  <si>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</si>
  <si>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</si>
  <si>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</si>
  <si>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</si>
  <si>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</si>
  <si>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</si>
  <si>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</si>
  <si>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</si>
  <si>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</si>
  <si>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</si>
  <si>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</si>
  <si>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</si>
  <si>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</si>
  <si>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</si>
  <si>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</si>
  <si>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</si>
  <si>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</si>
  <si>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</si>
  <si>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</si>
  <si>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</si>
  <si>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</si>
  <si>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</si>
  <si>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</si>
  <si>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</si>
  <si>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</si>
  <si>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</si>
  <si>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</si>
  <si>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</si>
  <si>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</si>
  <si>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</si>
  <si>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</si>
  <si>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</si>
  <si>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</si>
  <si>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</si>
  <si>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</si>
  <si>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</si>
  <si>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</si>
  <si>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</si>
  <si>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</si>
  <si>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</si>
  <si>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</si>
  <si>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</si>
  <si>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</si>
  <si>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</si>
  <si>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</si>
  <si>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</si>
  <si>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</si>
  <si>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</si>
  <si>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</si>
  <si>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</si>
  <si>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</si>
  <si>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</si>
  <si>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</si>
  <si>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</si>
  <si>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</si>
  <si>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</si>
  <si>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</si>
  <si>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</si>
  <si>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</si>
  <si>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</si>
  <si>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</si>
  <si>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</si>
  <si>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</si>
  <si>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</si>
  <si>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</si>
  <si>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</si>
  <si>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</si>
  <si>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</si>
  <si>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</si>
  <si>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</si>
  <si>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</si>
  <si>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</si>
  <si>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</si>
  <si>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</si>
  <si>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</si>
  <si>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</si>
  <si>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</si>
  <si>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</si>
  <si>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</si>
  <si>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</si>
  <si>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</si>
  <si>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</si>
  <si>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</si>
  <si>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</si>
  <si>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</si>
  <si>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</si>
  <si>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</si>
  <si>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</si>
  <si>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</si>
  <si>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</si>
  <si>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</si>
  <si>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</si>
  <si>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</si>
  <si>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</si>
  <si>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</si>
  <si>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</si>
  <si>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</si>
  <si>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</si>
  <si>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</si>
  <si>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</si>
  <si>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</si>
  <si>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</si>
  <si>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</si>
  <si>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</si>
  <si>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</si>
  <si>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</si>
  <si>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</si>
  <si>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</si>
  <si>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</si>
  <si>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</si>
  <si>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</si>
  <si>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</si>
  <si>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</si>
  <si>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</si>
  <si>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</si>
  <si>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</si>
  <si>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</si>
  <si>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</si>
  <si>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</si>
  <si>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</si>
  <si>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</si>
  <si>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</si>
  <si>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</si>
  <si>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</si>
  <si>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</si>
  <si>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</si>
  <si>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</si>
  <si>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</si>
  <si>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</si>
  <si>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</si>
  <si>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</si>
  <si>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</si>
  <si>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</si>
  <si>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</si>
  <si>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</si>
  <si>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</si>
  <si>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</si>
  <si>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</si>
  <si>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</si>
  <si>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</si>
  <si>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</si>
  <si>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</si>
  <si>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</si>
  <si>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</si>
  <si>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</si>
  <si>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</si>
  <si>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</si>
  <si>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</si>
  <si>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</si>
  <si>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</si>
  <si>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</si>
  <si>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</si>
  <si>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</si>
  <si>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</si>
  <si>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</si>
  <si>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</si>
  <si>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</si>
  <si>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</si>
  <si>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</si>
  <si>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</si>
  <si>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</si>
  <si>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</si>
  <si>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</si>
  <si>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</si>
  <si>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</si>
  <si>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</si>
  <si>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</si>
  <si>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</si>
  <si>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</si>
  <si>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</si>
  <si>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</si>
  <si>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</si>
  <si>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</si>
  <si>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</si>
  <si>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</si>
  <si>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</si>
  <si>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</si>
  <si>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</si>
  <si>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</si>
  <si>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</si>
  <si>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</si>
  <si>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</si>
  <si>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</si>
  <si>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</si>
  <si>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</si>
  <si>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</si>
  <si>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</si>
  <si>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</si>
  <si>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</si>
  <si>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</si>
  <si>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</si>
  <si>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</si>
  <si>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</si>
  <si>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</si>
  <si>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</si>
  <si>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</si>
  <si>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</si>
  <si>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</si>
  <si>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</si>
  <si>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</si>
  <si>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</si>
  <si>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</si>
  <si>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</si>
  <si>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</si>
  <si>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</si>
  <si>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</si>
  <si>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</si>
  <si>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</si>
  <si>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</si>
  <si>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</si>
  <si>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</si>
  <si>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</si>
  <si>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</si>
  <si>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</si>
  <si>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</si>
  <si>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</si>
  <si>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</si>
  <si>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</si>
  <si>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</si>
  <si>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</si>
  <si>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</si>
  <si>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</si>
  <si>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</si>
  <si>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</si>
  <si>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</si>
  <si>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</si>
  <si>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</si>
  <si>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</si>
  <si>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</si>
  <si>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</si>
  <si>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</si>
  <si>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</si>
  <si>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</si>
  <si>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</si>
  <si>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</si>
  <si>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</si>
  <si>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</si>
  <si>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</si>
  <si>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</si>
  <si>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</si>
  <si>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</si>
  <si>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</si>
  <si>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</si>
  <si>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</si>
  <si>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</si>
  <si>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</si>
  <si>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</si>
  <si>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</si>
  <si>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</si>
  <si>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</si>
  <si>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</si>
  <si>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</si>
  <si>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</si>
  <si>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</si>
  <si>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</si>
  <si>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</si>
  <si>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</si>
  <si>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</si>
  <si>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</si>
  <si>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</si>
  <si>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</si>
  <si>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</si>
  <si>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</si>
  <si>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</si>
  <si>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</si>
  <si>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</si>
  <si>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</si>
  <si>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</si>
  <si>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</si>
  <si>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</si>
  <si>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</si>
  <si>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</si>
  <si>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</si>
  <si>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</si>
  <si>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</si>
  <si>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</si>
  <si>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</si>
  <si>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</si>
  <si>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</si>
  <si>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</si>
  <si>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</si>
  <si>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</si>
  <si>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</si>
  <si>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</si>
  <si>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VLADIMIR NAZOR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</si>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</sst>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502944.32</v>
      </c>
      <c r="D2" s="7">
        <f>'PR-RAS'!E6</f>
        <v>548600.11</v>
      </c>
      <c r="E2" s="7">
        <v>0</v>
      </c>
      <c r="F2" s="7">
        <v>0</v>
      </c>
      <c r="G2" s="8">
        <f t="shared" ref="G2:G274" si="0">(B2/1000)*(C2*1+D2*2)</f>
        <v>1600.14454</v>
      </c>
      <c r="H2" s="8">
        <f t="shared" ref="H2:H274" si="1">ABS(C2-ROUND(C2,0))+ABS(D2-ROUND(D2,0))</f>
        <v>0.42999999999301508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460863.71</v>
      </c>
      <c r="D45" s="2">
        <f>'PR-RAS'!E49</f>
        <v>507561.16</v>
      </c>
      <c r="E45" s="2">
        <v>0</v>
      </c>
      <c r="F45" s="2">
        <v>0</v>
      </c>
      <c r="G45" s="3">
        <f t="shared" si="0"/>
        <v>64943.385319999994</v>
      </c>
      <c r="H45" s="3">
        <f t="shared" si="1"/>
        <v>0.44999999995343387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460863.71</v>
      </c>
      <c r="D64" s="2">
        <f>'PR-RAS'!E68</f>
        <v>507561.16</v>
      </c>
      <c r="E64" s="2">
        <v>0</v>
      </c>
      <c r="F64" s="2">
        <v>0</v>
      </c>
      <c r="G64" s="3">
        <f t="shared" si="0"/>
        <v>92987.119890000002</v>
      </c>
      <c r="H64" s="3">
        <f t="shared" si="1"/>
        <v>0.44999999995343387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460863.71</v>
      </c>
      <c r="D65" s="2">
        <f>'PR-RAS'!E69</f>
        <v>507561.16</v>
      </c>
      <c r="E65" s="2">
        <v>0</v>
      </c>
      <c r="F65" s="2">
        <v>0</v>
      </c>
      <c r="G65" s="3">
        <f t="shared" si="0"/>
        <v>94463.105920000002</v>
      </c>
      <c r="H65" s="3">
        <f t="shared" si="1"/>
        <v>0.44999999995343387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0.04</v>
      </c>
      <c r="D78" s="2">
        <f>'PR-RAS'!E82</f>
        <v>0.01</v>
      </c>
      <c r="E78" s="2">
        <v>0</v>
      </c>
      <c r="F78" s="2">
        <v>0</v>
      </c>
      <c r="G78" s="3">
        <f t="shared" si="0"/>
        <v>4.62E-3</v>
      </c>
      <c r="H78" s="3">
        <f t="shared" si="1"/>
        <v>0.05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0.04</v>
      </c>
      <c r="D79" s="2">
        <f>'PR-RAS'!E83</f>
        <v>0.01</v>
      </c>
      <c r="E79" s="2">
        <v>0</v>
      </c>
      <c r="F79" s="2">
        <v>0</v>
      </c>
      <c r="G79" s="3">
        <f t="shared" si="0"/>
        <v>4.6800000000000001E-3</v>
      </c>
      <c r="H79" s="3">
        <f t="shared" si="1"/>
        <v>0.05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0.04</v>
      </c>
      <c r="D81" s="2">
        <f>'PR-RAS'!E85</f>
        <v>0.01</v>
      </c>
      <c r="E81" s="2">
        <v>0</v>
      </c>
      <c r="F81" s="2">
        <v>0</v>
      </c>
      <c r="G81" s="3">
        <f t="shared" si="0"/>
        <v>4.7999999999999996E-3</v>
      </c>
      <c r="H81" s="3">
        <f t="shared" si="1"/>
        <v>0.05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431.4</v>
      </c>
      <c r="D102" s="2">
        <f>'PR-RAS'!E106</f>
        <v>225</v>
      </c>
      <c r="E102" s="2">
        <v>0</v>
      </c>
      <c r="F102" s="2">
        <v>0</v>
      </c>
      <c r="G102" s="3">
        <f t="shared" si="0"/>
        <v>89.0214</v>
      </c>
      <c r="H102" s="3">
        <f t="shared" si="1"/>
        <v>0.39999999999997726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431.4</v>
      </c>
      <c r="D108" s="2">
        <f>'PR-RAS'!E112</f>
        <v>225</v>
      </c>
      <c r="E108" s="2">
        <v>0</v>
      </c>
      <c r="F108" s="2">
        <v>0</v>
      </c>
      <c r="G108" s="3">
        <f t="shared" si="0"/>
        <v>94.309799999999996</v>
      </c>
      <c r="H108" s="3">
        <f t="shared" si="1"/>
        <v>0.39999999999997726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431.4</v>
      </c>
      <c r="D113" s="2">
        <f>'PR-RAS'!E117</f>
        <v>225</v>
      </c>
      <c r="E113" s="2">
        <v>0</v>
      </c>
      <c r="F113" s="2">
        <v>0</v>
      </c>
      <c r="G113" s="3">
        <f t="shared" si="0"/>
        <v>98.716800000000006</v>
      </c>
      <c r="H113" s="3">
        <f t="shared" si="1"/>
        <v>0.39999999999997726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7882.42</v>
      </c>
      <c r="D121" s="2">
        <f>'PR-RAS'!E125</f>
        <v>1032</v>
      </c>
      <c r="E121" s="2">
        <v>0</v>
      </c>
      <c r="F121" s="2">
        <v>0</v>
      </c>
      <c r="G121" s="3">
        <f t="shared" si="0"/>
        <v>1193.5704000000001</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977.42</v>
      </c>
      <c r="D122" s="2">
        <f>'PR-RAS'!E126</f>
        <v>582</v>
      </c>
      <c r="E122" s="2">
        <v>0</v>
      </c>
      <c r="F122" s="2">
        <v>0</v>
      </c>
      <c r="G122" s="3">
        <f t="shared" si="0"/>
        <v>259.11182000000002</v>
      </c>
      <c r="H122" s="3">
        <f t="shared" si="1"/>
        <v>0.41999999999995907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977.42</v>
      </c>
      <c r="D124" s="2">
        <f>'PR-RAS'!E128</f>
        <v>582</v>
      </c>
      <c r="E124" s="2">
        <v>0</v>
      </c>
      <c r="F124" s="2">
        <v>0</v>
      </c>
      <c r="G124" s="3">
        <f t="shared" si="0"/>
        <v>263.39465999999999</v>
      </c>
      <c r="H124" s="3">
        <f t="shared" si="1"/>
        <v>0.41999999999995907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6905</v>
      </c>
      <c r="D125" s="2">
        <f>'PR-RAS'!E129</f>
        <v>450</v>
      </c>
      <c r="E125" s="2">
        <v>0</v>
      </c>
      <c r="F125" s="2">
        <v>0</v>
      </c>
      <c r="G125" s="3">
        <f t="shared" si="0"/>
        <v>967.81999999999994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6905</v>
      </c>
      <c r="D126" s="2">
        <f>'PR-RAS'!E130</f>
        <v>450</v>
      </c>
      <c r="E126" s="2">
        <v>0</v>
      </c>
      <c r="F126" s="2">
        <v>0</v>
      </c>
      <c r="G126" s="3">
        <f t="shared" si="0"/>
        <v>975.625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33766.75</v>
      </c>
      <c r="D130" s="2">
        <f>'PR-RAS'!E134</f>
        <v>39781.94</v>
      </c>
      <c r="E130" s="2">
        <v>0</v>
      </c>
      <c r="F130" s="2">
        <v>0</v>
      </c>
      <c r="G130" s="3">
        <f t="shared" si="0"/>
        <v>14619.65127</v>
      </c>
      <c r="H130" s="3">
        <f t="shared" si="1"/>
        <v>0.30999999999767169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33766.75</v>
      </c>
      <c r="D131" s="2">
        <f>'PR-RAS'!E135</f>
        <v>39781.94</v>
      </c>
      <c r="E131" s="2">
        <v>0</v>
      </c>
      <c r="F131" s="2">
        <v>0</v>
      </c>
      <c r="G131" s="3">
        <f t="shared" si="0"/>
        <v>14732.981900000001</v>
      </c>
      <c r="H131" s="3">
        <f t="shared" si="1"/>
        <v>0.30999999999767169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33766.75</v>
      </c>
      <c r="D132" s="2">
        <f>'PR-RAS'!E136</f>
        <v>39781.94</v>
      </c>
      <c r="E132" s="2">
        <v>0</v>
      </c>
      <c r="F132" s="2">
        <v>0</v>
      </c>
      <c r="G132" s="3">
        <f t="shared" si="0"/>
        <v>14846.312530000001</v>
      </c>
      <c r="H132" s="3">
        <f t="shared" si="1"/>
        <v>0.30999999999767169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580107.44999999995</v>
      </c>
      <c r="D148" s="2">
        <f>'PR-RAS'!E152</f>
        <v>559281.53</v>
      </c>
      <c r="E148" s="2">
        <v>0</v>
      </c>
      <c r="F148" s="2">
        <v>0</v>
      </c>
      <c r="G148" s="3">
        <f t="shared" si="0"/>
        <v>249704.56496999998</v>
      </c>
      <c r="H148" s="3">
        <f t="shared" si="1"/>
        <v>0.91999999992549419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459447.22</v>
      </c>
      <c r="D149" s="2">
        <f>'PR-RAS'!E153</f>
        <v>426590.46</v>
      </c>
      <c r="E149" s="2">
        <v>0</v>
      </c>
      <c r="F149" s="2">
        <v>0</v>
      </c>
      <c r="G149" s="3">
        <f t="shared" si="0"/>
        <v>194268.96472000002</v>
      </c>
      <c r="H149" s="3">
        <f t="shared" si="1"/>
        <v>0.67999999999301508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384154.92</v>
      </c>
      <c r="D150" s="2">
        <f>'PR-RAS'!E154</f>
        <v>355561.71</v>
      </c>
      <c r="E150" s="2">
        <v>0</v>
      </c>
      <c r="F150" s="2">
        <v>0</v>
      </c>
      <c r="G150" s="3">
        <f t="shared" si="0"/>
        <v>163196.47266</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384154.92</v>
      </c>
      <c r="D151" s="2">
        <f>'PR-RAS'!E155</f>
        <v>355561.71</v>
      </c>
      <c r="E151" s="2">
        <v>0</v>
      </c>
      <c r="F151" s="2">
        <v>0</v>
      </c>
      <c r="G151" s="3">
        <f t="shared" si="0"/>
        <v>164291.75100000002</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12754.32</v>
      </c>
      <c r="D155" s="2">
        <f>'PR-RAS'!E159</f>
        <v>12582.88</v>
      </c>
      <c r="E155" s="2">
        <v>0</v>
      </c>
      <c r="F155" s="2">
        <v>0</v>
      </c>
      <c r="G155" s="3">
        <f t="shared" si="0"/>
        <v>5839.6923200000001</v>
      </c>
      <c r="H155" s="3">
        <f t="shared" si="1"/>
        <v>0.44000000000050932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62537.98</v>
      </c>
      <c r="D156" s="2">
        <f>'PR-RAS'!E160</f>
        <v>58445.87</v>
      </c>
      <c r="E156" s="2">
        <v>0</v>
      </c>
      <c r="F156" s="2">
        <v>0</v>
      </c>
      <c r="G156" s="3">
        <f t="shared" si="0"/>
        <v>27811.606599999999</v>
      </c>
      <c r="H156" s="3">
        <f t="shared" si="1"/>
        <v>0.14999999999417923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62537.98</v>
      </c>
      <c r="D158" s="2">
        <f>'PR-RAS'!E162</f>
        <v>58445.87</v>
      </c>
      <c r="E158" s="2">
        <v>0</v>
      </c>
      <c r="F158" s="2">
        <v>0</v>
      </c>
      <c r="G158" s="3">
        <f t="shared" si="0"/>
        <v>28170.466039999999</v>
      </c>
      <c r="H158" s="3">
        <f t="shared" si="1"/>
        <v>0.14999999999417923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120435.23</v>
      </c>
      <c r="D160" s="2">
        <f>'PR-RAS'!E164</f>
        <v>132461.57</v>
      </c>
      <c r="E160" s="2">
        <v>0</v>
      </c>
      <c r="F160" s="2">
        <v>0</v>
      </c>
      <c r="G160" s="3">
        <f t="shared" si="0"/>
        <v>61271.98083</v>
      </c>
      <c r="H160" s="3">
        <f t="shared" si="1"/>
        <v>0.65999999998894054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18550.96</v>
      </c>
      <c r="D161" s="2">
        <f>'PR-RAS'!E165</f>
        <v>29018.86</v>
      </c>
      <c r="E161" s="2">
        <v>0</v>
      </c>
      <c r="F161" s="2">
        <v>0</v>
      </c>
      <c r="G161" s="3">
        <f t="shared" si="0"/>
        <v>12254.1888</v>
      </c>
      <c r="H161" s="3">
        <f t="shared" si="1"/>
        <v>0.18000000000029104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3534.3</v>
      </c>
      <c r="D162" s="2">
        <f>'PR-RAS'!E166</f>
        <v>3809.13</v>
      </c>
      <c r="E162" s="2">
        <v>0</v>
      </c>
      <c r="F162" s="2">
        <v>0</v>
      </c>
      <c r="G162" s="3">
        <f t="shared" si="0"/>
        <v>1795.5621600000002</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14598.71</v>
      </c>
      <c r="D163" s="2">
        <f>'PR-RAS'!E167</f>
        <v>12201.53</v>
      </c>
      <c r="E163" s="2">
        <v>0</v>
      </c>
      <c r="F163" s="2">
        <v>0</v>
      </c>
      <c r="G163" s="3">
        <f t="shared" si="0"/>
        <v>6318.2867400000005</v>
      </c>
      <c r="H163" s="3">
        <f t="shared" si="1"/>
        <v>0.76000000000021828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417.95</v>
      </c>
      <c r="D164" s="2">
        <f>'PR-RAS'!E168</f>
        <v>13008.2</v>
      </c>
      <c r="E164" s="2">
        <v>0</v>
      </c>
      <c r="F164" s="2">
        <v>0</v>
      </c>
      <c r="G164" s="3">
        <f t="shared" si="0"/>
        <v>4308.7990500000005</v>
      </c>
      <c r="H164" s="3">
        <f t="shared" si="1"/>
        <v>0.25000000000073896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44523.66</v>
      </c>
      <c r="D166" s="2">
        <f>'PR-RAS'!E170</f>
        <v>43691.799999999996</v>
      </c>
      <c r="E166" s="2">
        <v>0</v>
      </c>
      <c r="F166" s="2">
        <v>0</v>
      </c>
      <c r="G166" s="3">
        <f t="shared" si="0"/>
        <v>21764.697900000003</v>
      </c>
      <c r="H166" s="3">
        <f t="shared" si="1"/>
        <v>0.54000000000087311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3929.36</v>
      </c>
      <c r="D167" s="2">
        <f>'PR-RAS'!E171</f>
        <v>1952.48</v>
      </c>
      <c r="E167" s="2">
        <v>0</v>
      </c>
      <c r="F167" s="2">
        <v>0</v>
      </c>
      <c r="G167" s="3">
        <f t="shared" si="0"/>
        <v>1300.49712</v>
      </c>
      <c r="H167" s="3">
        <f t="shared" si="1"/>
        <v>0.84000000000014552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18777.45</v>
      </c>
      <c r="D168" s="2">
        <f>'PR-RAS'!E172</f>
        <v>21878.93</v>
      </c>
      <c r="E168" s="2">
        <v>0</v>
      </c>
      <c r="F168" s="2">
        <v>0</v>
      </c>
      <c r="G168" s="3">
        <f t="shared" si="0"/>
        <v>10443.396769999999</v>
      </c>
      <c r="H168" s="3">
        <f t="shared" si="1"/>
        <v>0.52000000000043656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19007.73</v>
      </c>
      <c r="D169" s="2">
        <f>'PR-RAS'!E173</f>
        <v>16713.04</v>
      </c>
      <c r="E169" s="2">
        <v>0</v>
      </c>
      <c r="F169" s="2">
        <v>0</v>
      </c>
      <c r="G169" s="3">
        <f t="shared" si="0"/>
        <v>8808.8800800000008</v>
      </c>
      <c r="H169" s="3">
        <f t="shared" si="1"/>
        <v>0.31000000000130967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2624.09</v>
      </c>
      <c r="D171" s="2">
        <f>'PR-RAS'!E175</f>
        <v>3059.9</v>
      </c>
      <c r="E171" s="2">
        <v>0</v>
      </c>
      <c r="F171" s="2">
        <v>0</v>
      </c>
      <c r="G171" s="3">
        <f t="shared" si="0"/>
        <v>1486.4612999999999</v>
      </c>
      <c r="H171" s="3">
        <f t="shared" si="1"/>
        <v>0.19000000000005457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185.03</v>
      </c>
      <c r="D173" s="2">
        <f>'PR-RAS'!E177</f>
        <v>87.45</v>
      </c>
      <c r="E173" s="2">
        <v>0</v>
      </c>
      <c r="F173" s="2">
        <v>0</v>
      </c>
      <c r="G173" s="3">
        <f t="shared" si="0"/>
        <v>61.907959999999996</v>
      </c>
      <c r="H173" s="3">
        <f t="shared" si="1"/>
        <v>0.48000000000000398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34059.279999999999</v>
      </c>
      <c r="D174" s="2">
        <f>'PR-RAS'!E178</f>
        <v>28313.119999999999</v>
      </c>
      <c r="E174" s="2">
        <v>0</v>
      </c>
      <c r="F174" s="2">
        <v>0</v>
      </c>
      <c r="G174" s="3">
        <f t="shared" si="0"/>
        <v>15688.594959999997</v>
      </c>
      <c r="H174" s="3">
        <f t="shared" si="1"/>
        <v>0.39999999999781721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6435.95</v>
      </c>
      <c r="D175" s="2">
        <f>'PR-RAS'!E179</f>
        <v>726.06</v>
      </c>
      <c r="E175" s="2">
        <v>0</v>
      </c>
      <c r="F175" s="2">
        <v>0</v>
      </c>
      <c r="G175" s="3">
        <f t="shared" si="0"/>
        <v>1372.5241799999999</v>
      </c>
      <c r="H175" s="3">
        <f t="shared" si="1"/>
        <v>0.11000000000012733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3810.22</v>
      </c>
      <c r="D176" s="2">
        <f>'PR-RAS'!E180</f>
        <v>4.04</v>
      </c>
      <c r="E176" s="2">
        <v>0</v>
      </c>
      <c r="F176" s="2">
        <v>0</v>
      </c>
      <c r="G176" s="3">
        <f t="shared" si="0"/>
        <v>668.20249999999987</v>
      </c>
      <c r="H176" s="3">
        <f t="shared" si="1"/>
        <v>0.25999999999979995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1525.54</v>
      </c>
      <c r="D178" s="2">
        <f>'PR-RAS'!E182</f>
        <v>1710.43</v>
      </c>
      <c r="E178" s="2">
        <v>0</v>
      </c>
      <c r="F178" s="2">
        <v>0</v>
      </c>
      <c r="G178" s="3">
        <f t="shared" si="0"/>
        <v>875.51279999999986</v>
      </c>
      <c r="H178" s="3">
        <f t="shared" si="1"/>
        <v>0.89000000000010004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604.9</v>
      </c>
      <c r="D180" s="2">
        <f>'PR-RAS'!E184</f>
        <v>181.78</v>
      </c>
      <c r="E180" s="2">
        <v>0</v>
      </c>
      <c r="F180" s="2">
        <v>0</v>
      </c>
      <c r="G180" s="3">
        <f t="shared" si="0"/>
        <v>173.35434000000001</v>
      </c>
      <c r="H180" s="3">
        <f t="shared" si="1"/>
        <v>0.3200000000000216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996.85</v>
      </c>
      <c r="D181" s="2">
        <f>'PR-RAS'!E185</f>
        <v>1097.54</v>
      </c>
      <c r="E181" s="2">
        <v>0</v>
      </c>
      <c r="F181" s="2">
        <v>0</v>
      </c>
      <c r="G181" s="3">
        <f t="shared" si="0"/>
        <v>574.54739999999993</v>
      </c>
      <c r="H181" s="3">
        <f t="shared" si="1"/>
        <v>0.61000000000001364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1374.3</v>
      </c>
      <c r="D182" s="2">
        <f>'PR-RAS'!E186</f>
        <v>1308.3499999999999</v>
      </c>
      <c r="E182" s="2">
        <v>0</v>
      </c>
      <c r="F182" s="2">
        <v>0</v>
      </c>
      <c r="G182" s="3">
        <f t="shared" si="0"/>
        <v>722.37099999999998</v>
      </c>
      <c r="H182" s="3">
        <f t="shared" si="1"/>
        <v>0.64999999999986358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19311.52</v>
      </c>
      <c r="D183" s="2">
        <f>'PR-RAS'!E187</f>
        <v>23284.92</v>
      </c>
      <c r="E183" s="2">
        <v>0</v>
      </c>
      <c r="F183" s="2">
        <v>0</v>
      </c>
      <c r="G183" s="3">
        <f t="shared" si="0"/>
        <v>11990.407520000001</v>
      </c>
      <c r="H183" s="3">
        <f t="shared" si="1"/>
        <v>0.56000000000130967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10260</v>
      </c>
      <c r="E184" s="2">
        <v>0</v>
      </c>
      <c r="F184" s="2">
        <v>0</v>
      </c>
      <c r="G184" s="3">
        <f t="shared" si="0"/>
        <v>3755.16</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23301.329999999998</v>
      </c>
      <c r="D190" s="2">
        <f>'PR-RAS'!E194</f>
        <v>21177.79</v>
      </c>
      <c r="E190" s="2">
        <v>0</v>
      </c>
      <c r="F190" s="2">
        <v>0</v>
      </c>
      <c r="G190" s="3">
        <f t="shared" si="0"/>
        <v>12409.155990000001</v>
      </c>
      <c r="H190" s="3">
        <f t="shared" si="1"/>
        <v>0.53999999999723514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875.3</v>
      </c>
      <c r="D192" s="2">
        <f>'PR-RAS'!E196</f>
        <v>1111.8699999999999</v>
      </c>
      <c r="E192" s="2">
        <v>0</v>
      </c>
      <c r="F192" s="2">
        <v>0</v>
      </c>
      <c r="G192" s="3">
        <f t="shared" si="0"/>
        <v>591.91664000000003</v>
      </c>
      <c r="H192" s="3">
        <f t="shared" si="1"/>
        <v>0.43000000000006366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1400.5</v>
      </c>
      <c r="D195" s="2">
        <f>'PR-RAS'!E199</f>
        <v>1281.49</v>
      </c>
      <c r="E195" s="2">
        <v>0</v>
      </c>
      <c r="F195" s="2">
        <v>0</v>
      </c>
      <c r="G195" s="3">
        <f t="shared" si="0"/>
        <v>768.91512</v>
      </c>
      <c r="H195" s="3">
        <f t="shared" si="1"/>
        <v>0.99000000000000909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20875.53</v>
      </c>
      <c r="D197" s="2">
        <f>'PR-RAS'!E201</f>
        <v>18619.43</v>
      </c>
      <c r="E197" s="2">
        <v>0</v>
      </c>
      <c r="F197" s="2">
        <v>0</v>
      </c>
      <c r="G197" s="3">
        <f t="shared" si="0"/>
        <v>11390.42044</v>
      </c>
      <c r="H197" s="3">
        <f t="shared" si="1"/>
        <v>0.90000000000145519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225</v>
      </c>
      <c r="D269" s="2">
        <f>'PR-RAS'!E273</f>
        <v>229.5</v>
      </c>
      <c r="E269" s="2">
        <v>0</v>
      </c>
      <c r="F269" s="2">
        <v>0</v>
      </c>
      <c r="G269" s="3">
        <f t="shared" si="0"/>
        <v>183.31200000000001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225</v>
      </c>
      <c r="D270" s="2">
        <f>'PR-RAS'!E274</f>
        <v>229.5</v>
      </c>
      <c r="E270" s="2">
        <v>0</v>
      </c>
      <c r="F270" s="2">
        <v>0</v>
      </c>
      <c r="G270" s="3">
        <f t="shared" si="0"/>
        <v>183.99600000000001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225</v>
      </c>
      <c r="D272" s="2">
        <f>'PR-RAS'!E276</f>
        <v>229.5</v>
      </c>
      <c r="E272" s="2">
        <v>0</v>
      </c>
      <c r="F272" s="2">
        <v>0</v>
      </c>
      <c r="G272" s="3">
        <f t="shared" si="0"/>
        <v>185.364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580107.44999999995</v>
      </c>
      <c r="D295" s="2">
        <f>'PR-RAS'!E299</f>
        <v>559281.53</v>
      </c>
      <c r="E295" s="2">
        <v>0</v>
      </c>
      <c r="F295" s="2">
        <v>0</v>
      </c>
      <c r="G295" s="3">
        <f t="shared" si="12"/>
        <v>499409.12993999996</v>
      </c>
      <c r="H295" s="3">
        <f t="shared" si="13"/>
        <v>0.91999999992549419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77163.129999999946</v>
      </c>
      <c r="D297" s="2">
        <f>'PR-RAS'!E301</f>
        <v>10681.420000000042</v>
      </c>
      <c r="E297" s="2">
        <v>0</v>
      </c>
      <c r="F297" s="2">
        <v>0</v>
      </c>
      <c r="G297" s="3">
        <f t="shared" si="12"/>
        <v>29163.687120000006</v>
      </c>
      <c r="H297" s="3">
        <f t="shared" si="13"/>
        <v>0.54999999998835847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37348.44</v>
      </c>
      <c r="D298" s="2">
        <f>'PR-RAS'!E302</f>
        <v>0</v>
      </c>
      <c r="E298" s="2">
        <v>0</v>
      </c>
      <c r="F298" s="2">
        <v>0</v>
      </c>
      <c r="G298" s="3">
        <f t="shared" si="12"/>
        <v>11092.48668</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59579.09</v>
      </c>
      <c r="E299" s="2">
        <v>0</v>
      </c>
      <c r="F299" s="2">
        <v>0</v>
      </c>
      <c r="G299" s="3">
        <f t="shared" si="12"/>
        <v>35509.137639999994</v>
      </c>
      <c r="H299" s="3">
        <f t="shared" si="13"/>
        <v>8.999999999650754E-2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108436.22</v>
      </c>
      <c r="D300" s="2">
        <f>'PR-RAS'!E304</f>
        <v>104913.12</v>
      </c>
      <c r="E300" s="2">
        <v>0</v>
      </c>
      <c r="F300" s="2">
        <v>0</v>
      </c>
      <c r="G300" s="3">
        <f t="shared" si="12"/>
        <v>95160.475539999985</v>
      </c>
      <c r="H300" s="3">
        <f t="shared" si="13"/>
        <v>0.33999999999650754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5317.81</v>
      </c>
      <c r="D355" s="2">
        <f>'PR-RAS'!E360</f>
        <v>5852.7</v>
      </c>
      <c r="E355" s="2">
        <v>0</v>
      </c>
      <c r="F355" s="2">
        <v>0</v>
      </c>
      <c r="G355" s="3">
        <f t="shared" si="12"/>
        <v>6026.216339999999</v>
      </c>
      <c r="H355" s="3">
        <f t="shared" si="13"/>
        <v>0.48999999999978172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5317.81</v>
      </c>
      <c r="D368" s="2">
        <f>'PR-RAS'!E373</f>
        <v>5852.7</v>
      </c>
      <c r="E368" s="2">
        <v>0</v>
      </c>
      <c r="F368" s="2">
        <v>0</v>
      </c>
      <c r="G368" s="3">
        <f t="shared" si="12"/>
        <v>6247.5180699999992</v>
      </c>
      <c r="H368" s="3">
        <f t="shared" si="13"/>
        <v>0.48999999999978172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5082.8100000000004</v>
      </c>
      <c r="D374" s="2">
        <f>'PR-RAS'!E379</f>
        <v>5852.7</v>
      </c>
      <c r="E374" s="2">
        <v>0</v>
      </c>
      <c r="F374" s="2">
        <v>0</v>
      </c>
      <c r="G374" s="3">
        <f t="shared" si="12"/>
        <v>6262.0023299999993</v>
      </c>
      <c r="H374" s="3">
        <f t="shared" si="13"/>
        <v>0.48999999999978172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1494.2</v>
      </c>
      <c r="D375" s="2">
        <f>'PR-RAS'!E380</f>
        <v>2976.04</v>
      </c>
      <c r="E375" s="2">
        <v>0</v>
      </c>
      <c r="F375" s="2">
        <v>0</v>
      </c>
      <c r="G375" s="3">
        <f t="shared" si="12"/>
        <v>2784.9087199999999</v>
      </c>
      <c r="H375" s="3">
        <f t="shared" si="13"/>
        <v>0.24000000000000909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3588.61</v>
      </c>
      <c r="D379" s="2">
        <f>'PR-RAS'!E384</f>
        <v>0</v>
      </c>
      <c r="E379" s="2">
        <v>0</v>
      </c>
      <c r="F379" s="2">
        <v>0</v>
      </c>
      <c r="G379" s="3">
        <f t="shared" si="12"/>
        <v>1356.49458</v>
      </c>
      <c r="H379" s="3">
        <f t="shared" si="13"/>
        <v>0.38999999999987267</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2876.66</v>
      </c>
      <c r="E380" s="2">
        <v>0</v>
      </c>
      <c r="F380" s="2">
        <v>0</v>
      </c>
      <c r="G380" s="3">
        <f t="shared" si="12"/>
        <v>2180.50828</v>
      </c>
      <c r="H380" s="3">
        <f t="shared" si="13"/>
        <v>0.34000000000014552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235</v>
      </c>
      <c r="D388" s="2">
        <f>'PR-RAS'!E393</f>
        <v>0</v>
      </c>
      <c r="E388" s="2">
        <v>0</v>
      </c>
      <c r="F388" s="2">
        <v>0</v>
      </c>
      <c r="G388" s="3">
        <f t="shared" si="12"/>
        <v>90.945000000000007</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235</v>
      </c>
      <c r="D389" s="2">
        <f>'PR-RAS'!E394</f>
        <v>0</v>
      </c>
      <c r="E389" s="2">
        <v>0</v>
      </c>
      <c r="F389" s="2">
        <v>0</v>
      </c>
      <c r="G389" s="3">
        <f t="shared" si="12"/>
        <v>91.18</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5317.81</v>
      </c>
      <c r="D413" s="2">
        <f>'PR-RAS'!E418</f>
        <v>5852.7</v>
      </c>
      <c r="E413" s="2">
        <v>0</v>
      </c>
      <c r="F413" s="2">
        <v>0</v>
      </c>
      <c r="G413" s="3">
        <f t="shared" si="12"/>
        <v>7013.5625199999995</v>
      </c>
      <c r="H413" s="3">
        <f t="shared" si="13"/>
        <v>0.48999999999978172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7835.75</v>
      </c>
      <c r="E415" s="2">
        <v>0</v>
      </c>
      <c r="F415" s="2">
        <v>0</v>
      </c>
      <c r="G415" s="3">
        <f t="shared" si="12"/>
        <v>6488.0009999999993</v>
      </c>
      <c r="H415" s="3">
        <f t="shared" si="13"/>
        <v>0.25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502944.32</v>
      </c>
      <c r="D417" s="2">
        <f>'PR-RAS'!E422</f>
        <v>548600.11</v>
      </c>
      <c r="E417" s="2">
        <v>0</v>
      </c>
      <c r="F417" s="2">
        <v>0</v>
      </c>
      <c r="G417" s="3">
        <f t="shared" si="12"/>
        <v>665660.12864000001</v>
      </c>
      <c r="H417" s="3">
        <f t="shared" si="13"/>
        <v>0.42999999999301508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585425.26</v>
      </c>
      <c r="D418" s="2">
        <f>'PR-RAS'!E423</f>
        <v>565134.23</v>
      </c>
      <c r="E418" s="2">
        <v>0</v>
      </c>
      <c r="F418" s="2">
        <v>0</v>
      </c>
      <c r="G418" s="3">
        <f t="shared" si="12"/>
        <v>715444.28123999992</v>
      </c>
      <c r="H418" s="3">
        <f t="shared" si="13"/>
        <v>0.48999999999068677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82480.94</v>
      </c>
      <c r="D420" s="2">
        <f>'PR-RAS'!E425</f>
        <v>16534.119999999995</v>
      </c>
      <c r="E420" s="2">
        <v>0</v>
      </c>
      <c r="F420" s="2">
        <v>0</v>
      </c>
      <c r="G420" s="3">
        <f t="shared" si="12"/>
        <v>48415.106419999996</v>
      </c>
      <c r="H420" s="3">
        <f t="shared" si="13"/>
        <v>0.17999999999301508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37348.44</v>
      </c>
      <c r="D421" s="2">
        <f>'PR-RAS'!E426</f>
        <v>0</v>
      </c>
      <c r="E421" s="2">
        <v>0</v>
      </c>
      <c r="F421" s="2">
        <v>0</v>
      </c>
      <c r="G421" s="3">
        <f t="shared" si="12"/>
        <v>15686.344800000001</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67414.84</v>
      </c>
      <c r="E422" s="2">
        <v>0</v>
      </c>
      <c r="F422" s="2">
        <v>0</v>
      </c>
      <c r="G422" s="3">
        <f t="shared" si="12"/>
        <v>56763.295279999998</v>
      </c>
      <c r="H422" s="3">
        <f t="shared" si="13"/>
        <v>0.16000000000349246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108436.22</v>
      </c>
      <c r="D423" s="2">
        <f>'PR-RAS'!E428</f>
        <v>104913.12</v>
      </c>
      <c r="E423" s="2">
        <v>0</v>
      </c>
      <c r="F423" s="2">
        <v>0</v>
      </c>
      <c r="G423" s="3">
        <f t="shared" si="12"/>
        <v>134306.75811999998</v>
      </c>
      <c r="H423" s="3">
        <f t="shared" si="13"/>
        <v>0.33999999999650754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502944.32</v>
      </c>
      <c r="D637" s="2">
        <f>'PR-RAS'!E643</f>
        <v>548600.11</v>
      </c>
      <c r="E637" s="2">
        <v>0</v>
      </c>
      <c r="F637" s="2">
        <v>0</v>
      </c>
      <c r="G637" s="3">
        <f t="shared" si="14"/>
        <v>1017691.92744</v>
      </c>
      <c r="H637" s="3">
        <f t="shared" si="15"/>
        <v>0.42999999999301508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585425.26</v>
      </c>
      <c r="D638" s="2">
        <f>'PR-RAS'!E644</f>
        <v>565134.23</v>
      </c>
      <c r="E638" s="2">
        <v>0</v>
      </c>
      <c r="F638" s="2">
        <v>0</v>
      </c>
      <c r="G638" s="3">
        <f t="shared" si="14"/>
        <v>1092896.89964</v>
      </c>
      <c r="H638" s="3">
        <f t="shared" si="15"/>
        <v>0.48999999999068677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82480.94</v>
      </c>
      <c r="D640" s="2">
        <f>'PR-RAS'!E646</f>
        <v>16534.119999999995</v>
      </c>
      <c r="E640" s="2">
        <v>0</v>
      </c>
      <c r="F640" s="2">
        <v>0</v>
      </c>
      <c r="G640" s="3">
        <f t="shared" si="14"/>
        <v>73835.926019999999</v>
      </c>
      <c r="H640" s="3">
        <f t="shared" si="15"/>
        <v>0.17999999999301508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37348.44</v>
      </c>
      <c r="D641" s="2">
        <f>'PR-RAS'!E647</f>
        <v>0</v>
      </c>
      <c r="E641" s="2">
        <v>0</v>
      </c>
      <c r="F641" s="2">
        <v>0</v>
      </c>
      <c r="G641" s="3">
        <f t="shared" si="14"/>
        <v>23903.001600000003</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67414.84</v>
      </c>
      <c r="E642" s="2">
        <v>0</v>
      </c>
      <c r="F642" s="2">
        <v>0</v>
      </c>
      <c r="G642" s="3">
        <f t="shared" si="14"/>
        <v>86425.82488</v>
      </c>
      <c r="H642" s="3">
        <f t="shared" si="15"/>
        <v>0.16000000000349246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45132.5</v>
      </c>
      <c r="D644" s="2">
        <f>'PR-RAS'!E650</f>
        <v>83948.959999999992</v>
      </c>
      <c r="E644" s="2">
        <v>0</v>
      </c>
      <c r="F644" s="2">
        <v>0</v>
      </c>
      <c r="G644" s="3">
        <f t="shared" si="14"/>
        <v>136978.56005999999</v>
      </c>
      <c r="H644" s="3">
        <f t="shared" si="15"/>
        <v>0.54000000000814907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71449.179999999993</v>
      </c>
      <c r="D647" s="2">
        <f>'PR-RAS'!E654</f>
        <v>0</v>
      </c>
      <c r="E647" s="2">
        <v>0</v>
      </c>
      <c r="F647" s="2">
        <v>0</v>
      </c>
      <c r="G647" s="3">
        <f t="shared" si="14"/>
        <v>46156.170279999998</v>
      </c>
      <c r="H647" s="3">
        <f t="shared" si="15"/>
        <v>0.17999999999301508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71449.179999999993</v>
      </c>
      <c r="D648" s="2">
        <f>'PR-RAS'!E655</f>
        <v>0</v>
      </c>
      <c r="E648" s="2">
        <v>0</v>
      </c>
      <c r="F648" s="2">
        <v>0</v>
      </c>
      <c r="G648" s="3">
        <f t="shared" si="14"/>
        <v>46227.619459999994</v>
      </c>
      <c r="H648" s="3">
        <f t="shared" si="15"/>
        <v>0.17999999999301508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30</v>
      </c>
      <c r="E653" s="2">
        <v>0</v>
      </c>
      <c r="F653" s="2">
        <v>0</v>
      </c>
      <c r="G653" s="3">
        <f t="shared" si="14"/>
        <v>58.68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458513.71</v>
      </c>
      <c r="D676" s="2">
        <f>'PR-RAS'!E683</f>
        <v>502473.66</v>
      </c>
      <c r="E676" s="2">
        <v>0</v>
      </c>
      <c r="F676" s="2">
        <v>0</v>
      </c>
      <c r="G676" s="3">
        <f t="shared" si="14"/>
        <v>987836.19525000011</v>
      </c>
      <c r="H676" s="3">
        <f t="shared" si="15"/>
        <v>0.63000000000465661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2350</v>
      </c>
      <c r="D677" s="2">
        <f>'PR-RAS'!E684</f>
        <v>5087.5</v>
      </c>
      <c r="E677" s="2">
        <v>0</v>
      </c>
      <c r="F677" s="2">
        <v>0</v>
      </c>
      <c r="G677" s="3">
        <f t="shared" si="14"/>
        <v>8466.9000000000015</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431.4</v>
      </c>
      <c r="D717" s="2">
        <f>'PR-RAS'!E724</f>
        <v>225</v>
      </c>
      <c r="E717" s="2">
        <v>0</v>
      </c>
      <c r="F717" s="2">
        <v>0</v>
      </c>
      <c r="G717" s="3">
        <f t="shared" si="14"/>
        <v>631.08240000000001</v>
      </c>
      <c r="H717" s="3">
        <f t="shared" si="15"/>
        <v>0.39999999999997726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14598.71</v>
      </c>
      <c r="D727" s="2">
        <f>'PR-RAS'!E734</f>
        <v>12201.53</v>
      </c>
      <c r="E727" s="2">
        <v>0</v>
      </c>
      <c r="F727" s="2">
        <v>0</v>
      </c>
      <c r="G727" s="3">
        <f t="shared" si="14"/>
        <v>28315.285020000003</v>
      </c>
      <c r="H727" s="3">
        <f t="shared" si="15"/>
        <v>0.76000000000021828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996.85</v>
      </c>
      <c r="D731" s="2">
        <f>'PR-RAS'!E738</f>
        <v>1097.54</v>
      </c>
      <c r="E731" s="2">
        <v>0</v>
      </c>
      <c r="F731" s="2">
        <v>0</v>
      </c>
      <c r="G731" s="3">
        <f t="shared" si="14"/>
        <v>2330.1088999999997</v>
      </c>
      <c r="H731" s="3">
        <f t="shared" si="15"/>
        <v>0.61000000000001364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109203.11</v>
      </c>
      <c r="D1581" s="7"/>
      <c r="E1581" s="7">
        <v>0</v>
      </c>
      <c r="F1581" s="7">
        <v>0</v>
      </c>
      <c r="G1581" s="8">
        <f t="shared" ref="G1581:G1685" si="70">B1581/1000*C1581</f>
        <v>109.20311000000001</v>
      </c>
      <c r="H1581" s="8">
        <f t="shared" ref="H1581:H1685" si="71">ABS(C1581-ROUND(C1581,0))</f>
        <v>0.11000000000058208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575386.52</v>
      </c>
      <c r="D1582" s="2">
        <v>0</v>
      </c>
      <c r="E1582" s="2">
        <v>0</v>
      </c>
      <c r="F1582" s="2">
        <v>0</v>
      </c>
      <c r="G1582" s="3">
        <f t="shared" si="70"/>
        <v>1150.77304</v>
      </c>
      <c r="H1582" s="3">
        <f t="shared" si="71"/>
        <v>0.47999999998137355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100.14</v>
      </c>
      <c r="D1583" s="2">
        <v>0</v>
      </c>
      <c r="E1583" s="2">
        <v>0</v>
      </c>
      <c r="F1583" s="2">
        <v>0</v>
      </c>
      <c r="G1583" s="3">
        <f t="shared" si="70"/>
        <v>0.30042000000000002</v>
      </c>
      <c r="H1583" s="3">
        <f t="shared" si="71"/>
        <v>0.14000000000000057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559413</v>
      </c>
      <c r="D1584" s="2">
        <v>0</v>
      </c>
      <c r="E1584" s="2">
        <v>0</v>
      </c>
      <c r="F1584" s="2">
        <v>0</v>
      </c>
      <c r="G1584" s="3">
        <f t="shared" si="70"/>
        <v>2237.652</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426721.93</v>
      </c>
      <c r="D1585" s="2">
        <v>0</v>
      </c>
      <c r="E1585" s="2">
        <v>0</v>
      </c>
      <c r="F1585" s="2">
        <v>0</v>
      </c>
      <c r="G1585" s="3">
        <f t="shared" si="70"/>
        <v>2133.6096499999999</v>
      </c>
      <c r="H1585" s="3">
        <f t="shared" si="71"/>
        <v>7.0000000006984919E-2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132461.57</v>
      </c>
      <c r="D1586" s="2">
        <v>0</v>
      </c>
      <c r="E1586" s="2">
        <v>0</v>
      </c>
      <c r="F1586" s="2">
        <v>0</v>
      </c>
      <c r="G1586" s="3">
        <f t="shared" si="70"/>
        <v>794.76942000000008</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229.5</v>
      </c>
      <c r="D1591" s="2">
        <v>0</v>
      </c>
      <c r="E1591" s="2">
        <v>0</v>
      </c>
      <c r="F1591" s="2">
        <v>0</v>
      </c>
      <c r="G1591" s="3">
        <f t="shared" si="70"/>
        <v>2.5244999999999997</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5852.7</v>
      </c>
      <c r="D1593" s="2">
        <v>0</v>
      </c>
      <c r="E1593" s="2">
        <v>0</v>
      </c>
      <c r="F1593" s="2">
        <v>0</v>
      </c>
      <c r="G1593" s="3">
        <f t="shared" si="70"/>
        <v>76.085099999999997</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10020.68</v>
      </c>
      <c r="D1600" s="2">
        <v>0</v>
      </c>
      <c r="E1600" s="2">
        <v>0</v>
      </c>
      <c r="F1600" s="2">
        <v>0</v>
      </c>
      <c r="G1600" s="3">
        <f>B1600/1000*C1600</f>
        <v>200.4136</v>
      </c>
      <c r="H1600" s="3">
        <f>ABS(C1600-ROUND(C1600,0))</f>
        <v>0.31999999999970896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577214.98</v>
      </c>
      <c r="D1601" s="2">
        <v>0</v>
      </c>
      <c r="E1601" s="2">
        <v>0</v>
      </c>
      <c r="F1601" s="2">
        <v>0</v>
      </c>
      <c r="G1601" s="3">
        <f t="shared" si="70"/>
        <v>12121.514580000001</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100.14</v>
      </c>
      <c r="D1602" s="2">
        <v>0</v>
      </c>
      <c r="E1602" s="2">
        <v>0</v>
      </c>
      <c r="F1602" s="2">
        <v>0</v>
      </c>
      <c r="G1602" s="3">
        <f t="shared" si="70"/>
        <v>2.2030799999999999</v>
      </c>
      <c r="H1602" s="3">
        <f t="shared" si="71"/>
        <v>0.14000000000000057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561241.46</v>
      </c>
      <c r="D1603" s="2">
        <v>0</v>
      </c>
      <c r="E1603" s="2">
        <v>0</v>
      </c>
      <c r="F1603" s="2">
        <v>0</v>
      </c>
      <c r="G1603" s="3">
        <f t="shared" si="70"/>
        <v>12908.55358</v>
      </c>
      <c r="H1603" s="3">
        <f t="shared" si="71"/>
        <v>0.4599999999627471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423643.64</v>
      </c>
      <c r="D1604" s="2">
        <v>0</v>
      </c>
      <c r="E1604" s="2">
        <v>0</v>
      </c>
      <c r="F1604" s="2">
        <v>0</v>
      </c>
      <c r="G1604" s="3">
        <f t="shared" si="70"/>
        <v>10167.44736</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137368.32000000001</v>
      </c>
      <c r="D1605" s="2">
        <v>0</v>
      </c>
      <c r="E1605" s="2">
        <v>0</v>
      </c>
      <c r="F1605" s="2">
        <v>0</v>
      </c>
      <c r="G1605" s="3">
        <f t="shared" si="70"/>
        <v>3434.2080000000005</v>
      </c>
      <c r="H1605" s="3">
        <f t="shared" si="71"/>
        <v>0.32000000000698492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229.5</v>
      </c>
      <c r="D1610" s="2">
        <v>0</v>
      </c>
      <c r="E1610" s="2">
        <v>0</v>
      </c>
      <c r="F1610" s="2">
        <v>0</v>
      </c>
      <c r="G1610" s="3">
        <f t="shared" si="70"/>
        <v>6.8849999999999998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5852.7</v>
      </c>
      <c r="D1612" s="2">
        <v>0</v>
      </c>
      <c r="E1612" s="2">
        <v>0</v>
      </c>
      <c r="F1612" s="2">
        <v>0</v>
      </c>
      <c r="G1612" s="3">
        <f t="shared" si="70"/>
        <v>187.28639999999999</v>
      </c>
      <c r="H1612" s="3">
        <f t="shared" si="71"/>
        <v>0.3000000000001819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10020.68</v>
      </c>
      <c r="D1619" s="2">
        <v>0</v>
      </c>
      <c r="E1619" s="2">
        <v>0</v>
      </c>
      <c r="F1619" s="2">
        <v>0</v>
      </c>
      <c r="G1619" s="3">
        <f>B1619/1000*C1619</f>
        <v>390.80652000000003</v>
      </c>
      <c r="H1619" s="3">
        <f>ABS(C1619-ROUND(C1619,0))</f>
        <v>0.31999999999970896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107374.65000000002</v>
      </c>
      <c r="D1620" s="2">
        <v>0</v>
      </c>
      <c r="E1620" s="2">
        <v>0</v>
      </c>
      <c r="F1620" s="2">
        <v>0</v>
      </c>
      <c r="G1620" s="3">
        <f t="shared" si="70"/>
        <v>4294.9860000000008</v>
      </c>
      <c r="H1620" s="3">
        <f t="shared" si="71"/>
        <v>0.34999999997671694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107374.65</v>
      </c>
      <c r="D1680" s="2">
        <v>0</v>
      </c>
      <c r="E1680" s="2">
        <v>0</v>
      </c>
      <c r="F1680" s="2">
        <v>0</v>
      </c>
      <c r="G1680" s="3">
        <f t="shared" si="70"/>
        <v>10737.465</v>
      </c>
      <c r="H1680" s="3">
        <f t="shared" si="71"/>
        <v>0.35000000000582077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73215.45</v>
      </c>
      <c r="D1682" s="2">
        <v>0</v>
      </c>
      <c r="E1682" s="2">
        <v>0</v>
      </c>
      <c r="F1682" s="2">
        <v>0</v>
      </c>
      <c r="G1682" s="3">
        <f t="shared" si="70"/>
        <v>7467.9758999999995</v>
      </c>
      <c r="H1682" s="3">
        <f t="shared" si="71"/>
        <v>0.44999999999708962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34159.199999999997</v>
      </c>
      <c r="D1685" s="14">
        <v>0</v>
      </c>
      <c r="E1685" s="14">
        <v>0</v>
      </c>
      <c r="F1685" s="14">
        <v>0</v>
      </c>
      <c r="G1685" s="15">
        <f t="shared" si="70"/>
        <v>3586.7159999999994</v>
      </c>
      <c r="H1685" s="15">
        <f t="shared" si="71"/>
        <v>0.19999999999708962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10119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502944.32</v>
      </c>
      <c r="I17" s="275">
        <f>'PR-RAS'!E6</f>
        <v>548600.11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580107.44999999995</v>
      </c>
      <c r="I18" s="275">
        <f>'PR-RAS'!E152</f>
        <v>559281.53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45132.5</v>
      </c>
      <c r="I20" s="275">
        <f>'PR-RAS'!E650</f>
        <v>83948.959999999992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109203.11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107374.65000000002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107374.65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71" zoomScaleNormal="100" workbookViewId="0">
      <selection activeCell="J662" sqref="J66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502944.32</v>
      </c>
      <c r="E6" s="60">
        <f>E7+E43+E49+E82+E106+E125+E134+E140</f>
        <v>548600.11</v>
      </c>
      <c r="F6" s="45">
        <f t="shared" ref="F6:F132" si="0">IF(D6&lt;&gt;0,IF(E6/D6&gt;=100,"&gt;&gt;100",E6/D6*100),"-")</f>
        <v>109.07770267690864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460863.71</v>
      </c>
      <c r="E49" s="60">
        <f>E50+E53+E58+E61+E64+E68+E71+E74+E77</f>
        <v>507561.16</v>
      </c>
      <c r="F49" s="45">
        <f t="shared" si="0"/>
        <v>110.13259429778057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460863.71</v>
      </c>
      <c r="E68" s="60">
        <f t="shared" si="11"/>
        <v>507561.16</v>
      </c>
      <c r="F68" s="45">
        <f t="shared" si="0"/>
        <v>110.13259429778057</v>
      </c>
    </row>
    <row r="69" spans="1:6" ht="12.75" customHeight="1" x14ac:dyDescent="0.2">
      <c r="A69" s="63" t="s">
        <v>141</v>
      </c>
      <c r="B69" s="64" t="s">
        <v>142</v>
      </c>
      <c r="C69" s="247" t="s">
        <v>141</v>
      </c>
      <c r="D69" s="194">
        <v>460863.71</v>
      </c>
      <c r="E69" s="194">
        <v>507561.16</v>
      </c>
      <c r="F69" s="45">
        <f t="shared" si="0"/>
        <v>110.13259429778057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0.04</v>
      </c>
      <c r="E82" s="60">
        <f t="shared" si="15"/>
        <v>0.01</v>
      </c>
      <c r="F82" s="45">
        <f t="shared" si="0"/>
        <v>25</v>
      </c>
    </row>
    <row r="83" spans="1:6" ht="12.75" customHeight="1" x14ac:dyDescent="0.2">
      <c r="A83" s="63">
        <v>641</v>
      </c>
      <c r="B83" s="64" t="s">
        <v>169</v>
      </c>
      <c r="C83" s="247" t="s">
        <v>170</v>
      </c>
      <c r="D83" s="60">
        <f t="shared" ref="D83:E83" si="16">SUM(D84:D90)</f>
        <v>0.04</v>
      </c>
      <c r="E83" s="60">
        <f t="shared" si="16"/>
        <v>0.01</v>
      </c>
      <c r="F83" s="45">
        <f t="shared" si="0"/>
        <v>25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0.04</v>
      </c>
      <c r="E85" s="194">
        <v>0.01</v>
      </c>
      <c r="F85" s="45">
        <f t="shared" si="0"/>
        <v>25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431.4</v>
      </c>
      <c r="E106" s="336">
        <f>E107+E112+E120+E124</f>
        <v>225</v>
      </c>
      <c r="F106" s="71">
        <f t="shared" si="0"/>
        <v>52.155771905424196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431.4</v>
      </c>
      <c r="E112" s="60">
        <f t="shared" si="20"/>
        <v>225</v>
      </c>
      <c r="F112" s="45">
        <f t="shared" si="0"/>
        <v>52.155771905424196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431.4</v>
      </c>
      <c r="E117" s="194">
        <v>225</v>
      </c>
      <c r="F117" s="45">
        <f t="shared" si="0"/>
        <v>52.155771905424196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7882.42</v>
      </c>
      <c r="E125" s="60">
        <f t="shared" si="22"/>
        <v>1032</v>
      </c>
      <c r="F125" s="45">
        <f t="shared" si="0"/>
        <v>13.09242593010776</v>
      </c>
    </row>
    <row r="126" spans="1:6" ht="12.75" customHeight="1" x14ac:dyDescent="0.2">
      <c r="A126" s="63">
        <v>661</v>
      </c>
      <c r="B126" s="65" t="s">
        <v>255</v>
      </c>
      <c r="C126" s="247" t="s">
        <v>256</v>
      </c>
      <c r="D126" s="60">
        <f t="shared" ref="D126:E126" si="23">SUM(D127:D128)</f>
        <v>977.42</v>
      </c>
      <c r="E126" s="60">
        <f t="shared" si="23"/>
        <v>582</v>
      </c>
      <c r="F126" s="45">
        <f t="shared" si="0"/>
        <v>59.544515152135212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977.42</v>
      </c>
      <c r="E128" s="194">
        <v>582</v>
      </c>
      <c r="F128" s="45">
        <f t="shared" si="0"/>
        <v>59.544515152135212</v>
      </c>
    </row>
    <row r="129" spans="1:6" ht="36" x14ac:dyDescent="0.2">
      <c r="A129" s="63">
        <v>663</v>
      </c>
      <c r="B129" s="182" t="s">
        <v>261</v>
      </c>
      <c r="C129" s="247" t="s">
        <v>262</v>
      </c>
      <c r="D129" s="60">
        <f t="shared" ref="D129:E129" si="24">SUM(D130:D133)</f>
        <v>6905</v>
      </c>
      <c r="E129" s="60">
        <f t="shared" si="24"/>
        <v>450</v>
      </c>
      <c r="F129" s="45">
        <f t="shared" si="0"/>
        <v>6.5170166545981179</v>
      </c>
    </row>
    <row r="130" spans="1:6" ht="12.75" customHeight="1" x14ac:dyDescent="0.2">
      <c r="A130" s="63">
        <v>6631</v>
      </c>
      <c r="B130" s="65" t="s">
        <v>263</v>
      </c>
      <c r="C130" s="247" t="s">
        <v>264</v>
      </c>
      <c r="D130" s="194">
        <v>6905</v>
      </c>
      <c r="E130" s="194">
        <v>450</v>
      </c>
      <c r="F130" s="45">
        <f t="shared" si="0"/>
        <v>6.5170166545981179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33766.75</v>
      </c>
      <c r="E134" s="60">
        <f t="shared" si="25"/>
        <v>39781.94</v>
      </c>
      <c r="F134" s="45">
        <f t="shared" ref="F134:F229" si="26">IF(D134&lt;&gt;0,IF(E134/D134&gt;=100,"&gt;&gt;100",E134/D134*100),"-")</f>
        <v>117.81394419066093</v>
      </c>
    </row>
    <row r="135" spans="1:6" ht="24" x14ac:dyDescent="0.2">
      <c r="A135" s="63">
        <v>671</v>
      </c>
      <c r="B135" s="182" t="s">
        <v>273</v>
      </c>
      <c r="C135" s="247" t="s">
        <v>274</v>
      </c>
      <c r="D135" s="60">
        <f t="shared" ref="D135:E135" si="27">SUM(D136:D138)</f>
        <v>33766.75</v>
      </c>
      <c r="E135" s="60">
        <f t="shared" si="27"/>
        <v>39781.94</v>
      </c>
      <c r="F135" s="45">
        <f t="shared" si="26"/>
        <v>117.81394419066093</v>
      </c>
    </row>
    <row r="136" spans="1:6" ht="12.75" customHeight="1" x14ac:dyDescent="0.2">
      <c r="A136" s="63">
        <v>6711</v>
      </c>
      <c r="B136" s="65" t="s">
        <v>275</v>
      </c>
      <c r="C136" s="247" t="s">
        <v>276</v>
      </c>
      <c r="D136" s="194">
        <v>33766.75</v>
      </c>
      <c r="E136" s="194">
        <v>39781.94</v>
      </c>
      <c r="F136" s="45">
        <f t="shared" si="26"/>
        <v>117.81394419066093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580107.44999999995</v>
      </c>
      <c r="E152" s="60">
        <f>E153+E164+E202+E221+E230+E262+E273</f>
        <v>559281.53</v>
      </c>
      <c r="F152" s="45">
        <f t="shared" si="26"/>
        <v>96.409989218376708</v>
      </c>
    </row>
    <row r="153" spans="1:6" ht="12.75" customHeight="1" x14ac:dyDescent="0.2">
      <c r="A153" s="63">
        <v>31</v>
      </c>
      <c r="B153" s="64" t="s">
        <v>308</v>
      </c>
      <c r="C153" s="247" t="s">
        <v>3</v>
      </c>
      <c r="D153" s="60">
        <f t="shared" ref="D153:E153" si="30">D154+D159+D160</f>
        <v>459447.22</v>
      </c>
      <c r="E153" s="60">
        <f t="shared" si="30"/>
        <v>426590.46</v>
      </c>
      <c r="F153" s="45">
        <f t="shared" si="26"/>
        <v>92.848632319507786</v>
      </c>
    </row>
    <row r="154" spans="1:6" ht="12.75" customHeight="1" x14ac:dyDescent="0.2">
      <c r="A154" s="63">
        <v>311</v>
      </c>
      <c r="B154" s="64" t="s">
        <v>309</v>
      </c>
      <c r="C154" s="247" t="s">
        <v>310</v>
      </c>
      <c r="D154" s="60">
        <f t="shared" ref="D154:E154" si="31">SUM(D155:D158)</f>
        <v>384154.92</v>
      </c>
      <c r="E154" s="60">
        <f t="shared" si="31"/>
        <v>355561.71</v>
      </c>
      <c r="F154" s="45">
        <f t="shared" si="26"/>
        <v>92.556854406550372</v>
      </c>
    </row>
    <row r="155" spans="1:6" ht="12.75" customHeight="1" x14ac:dyDescent="0.2">
      <c r="A155" s="63">
        <v>3111</v>
      </c>
      <c r="B155" s="64" t="s">
        <v>311</v>
      </c>
      <c r="C155" s="247" t="s">
        <v>312</v>
      </c>
      <c r="D155" s="194">
        <v>384154.92</v>
      </c>
      <c r="E155" s="194">
        <v>355561.71</v>
      </c>
      <c r="F155" s="45">
        <f t="shared" si="26"/>
        <v>92.556854406550372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12754.32</v>
      </c>
      <c r="E159" s="194">
        <v>12582.88</v>
      </c>
      <c r="F159" s="45">
        <f t="shared" si="26"/>
        <v>98.655827986125473</v>
      </c>
    </row>
    <row r="160" spans="1:6" ht="12.75" customHeight="1" x14ac:dyDescent="0.2">
      <c r="A160" s="63">
        <v>313</v>
      </c>
      <c r="B160" s="65" t="s">
        <v>321</v>
      </c>
      <c r="C160" s="247" t="s">
        <v>322</v>
      </c>
      <c r="D160" s="60">
        <f t="shared" ref="D160:E160" si="32">SUM(D161:D163)</f>
        <v>62537.98</v>
      </c>
      <c r="E160" s="60">
        <f t="shared" si="32"/>
        <v>58445.87</v>
      </c>
      <c r="F160" s="45">
        <f t="shared" si="26"/>
        <v>93.45660029313386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62537.98</v>
      </c>
      <c r="E162" s="194">
        <v>58445.87</v>
      </c>
      <c r="F162" s="45">
        <f t="shared" si="26"/>
        <v>93.45660029313386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120435.23</v>
      </c>
      <c r="E164" s="60">
        <f>E165+E170+E178+E188+E189+E194</f>
        <v>132461.57</v>
      </c>
      <c r="F164" s="45">
        <f t="shared" si="26"/>
        <v>109.98573258007644</v>
      </c>
    </row>
    <row r="165" spans="1:6" ht="12.75" customHeight="1" x14ac:dyDescent="0.2">
      <c r="A165" s="63">
        <v>321</v>
      </c>
      <c r="B165" s="64" t="s">
        <v>331</v>
      </c>
      <c r="C165" s="247" t="s">
        <v>332</v>
      </c>
      <c r="D165" s="60">
        <f t="shared" ref="D165:E165" si="33">SUM(D166:D169)</f>
        <v>18550.96</v>
      </c>
      <c r="E165" s="60">
        <f t="shared" si="33"/>
        <v>29018.86</v>
      </c>
      <c r="F165" s="45">
        <f t="shared" si="26"/>
        <v>156.42780750969223</v>
      </c>
    </row>
    <row r="166" spans="1:6" ht="12.75" customHeight="1" x14ac:dyDescent="0.2">
      <c r="A166" s="63">
        <v>3211</v>
      </c>
      <c r="B166" s="64" t="s">
        <v>333</v>
      </c>
      <c r="C166" s="247" t="s">
        <v>334</v>
      </c>
      <c r="D166" s="194">
        <v>3534.3</v>
      </c>
      <c r="E166" s="194">
        <v>3809.13</v>
      </c>
      <c r="F166" s="45">
        <f t="shared" si="26"/>
        <v>107.77608012902131</v>
      </c>
    </row>
    <row r="167" spans="1:6" ht="12.75" customHeight="1" x14ac:dyDescent="0.2">
      <c r="A167" s="63">
        <v>3212</v>
      </c>
      <c r="B167" s="64" t="s">
        <v>335</v>
      </c>
      <c r="C167" s="247" t="s">
        <v>336</v>
      </c>
      <c r="D167" s="194">
        <v>14598.71</v>
      </c>
      <c r="E167" s="194">
        <v>12201.53</v>
      </c>
      <c r="F167" s="45">
        <f t="shared" si="26"/>
        <v>83.579508052423819</v>
      </c>
    </row>
    <row r="168" spans="1:6" ht="12.75" customHeight="1" x14ac:dyDescent="0.2">
      <c r="A168" s="63">
        <v>3213</v>
      </c>
      <c r="B168" s="64" t="s">
        <v>337</v>
      </c>
      <c r="C168" s="247" t="s">
        <v>338</v>
      </c>
      <c r="D168" s="194">
        <v>417.95</v>
      </c>
      <c r="E168" s="194">
        <v>13008.2</v>
      </c>
      <c r="F168" s="45">
        <f t="shared" si="26"/>
        <v>3112.3818638593134</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44523.66</v>
      </c>
      <c r="E170" s="60">
        <f t="shared" si="34"/>
        <v>43691.799999999996</v>
      </c>
      <c r="F170" s="45">
        <f t="shared" si="26"/>
        <v>98.131645062422962</v>
      </c>
    </row>
    <row r="171" spans="1:6" ht="12.75" customHeight="1" x14ac:dyDescent="0.2">
      <c r="A171" s="63">
        <v>3221</v>
      </c>
      <c r="B171" s="64" t="s">
        <v>343</v>
      </c>
      <c r="C171" s="247" t="s">
        <v>344</v>
      </c>
      <c r="D171" s="194">
        <v>3929.36</v>
      </c>
      <c r="E171" s="194">
        <v>1952.48</v>
      </c>
      <c r="F171" s="45">
        <f t="shared" si="26"/>
        <v>49.68951686788688</v>
      </c>
    </row>
    <row r="172" spans="1:6" ht="12.75" customHeight="1" x14ac:dyDescent="0.2">
      <c r="A172" s="63">
        <v>3222</v>
      </c>
      <c r="B172" s="64" t="s">
        <v>345</v>
      </c>
      <c r="C172" s="247" t="s">
        <v>346</v>
      </c>
      <c r="D172" s="194">
        <v>18777.45</v>
      </c>
      <c r="E172" s="194">
        <v>21878.93</v>
      </c>
      <c r="F172" s="45">
        <f t="shared" si="26"/>
        <v>116.51704571174466</v>
      </c>
    </row>
    <row r="173" spans="1:6" ht="12.75" customHeight="1" x14ac:dyDescent="0.2">
      <c r="A173" s="63">
        <v>3223</v>
      </c>
      <c r="B173" s="65" t="s">
        <v>347</v>
      </c>
      <c r="C173" s="247" t="s">
        <v>348</v>
      </c>
      <c r="D173" s="194">
        <v>19007.73</v>
      </c>
      <c r="E173" s="194">
        <v>16713.04</v>
      </c>
      <c r="F173" s="45">
        <f t="shared" si="26"/>
        <v>87.92759577287768</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2624.09</v>
      </c>
      <c r="E175" s="194">
        <v>3059.9</v>
      </c>
      <c r="F175" s="45">
        <f t="shared" si="26"/>
        <v>116.60804316925105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185.03</v>
      </c>
      <c r="E177" s="194">
        <v>87.45</v>
      </c>
      <c r="F177" s="45">
        <f t="shared" si="26"/>
        <v>47.262606063881535</v>
      </c>
    </row>
    <row r="178" spans="1:6" ht="12.75" customHeight="1" x14ac:dyDescent="0.2">
      <c r="A178" s="63">
        <v>323</v>
      </c>
      <c r="B178" s="65" t="s">
        <v>357</v>
      </c>
      <c r="C178" s="247" t="s">
        <v>358</v>
      </c>
      <c r="D178" s="60">
        <f t="shared" ref="D178:E178" si="35">SUM(D179:D187)</f>
        <v>34059.279999999999</v>
      </c>
      <c r="E178" s="60">
        <f t="shared" si="35"/>
        <v>28313.119999999999</v>
      </c>
      <c r="F178" s="45">
        <f t="shared" si="26"/>
        <v>83.128944593074195</v>
      </c>
    </row>
    <row r="179" spans="1:6" ht="12.75" customHeight="1" x14ac:dyDescent="0.2">
      <c r="A179" s="63">
        <v>3231</v>
      </c>
      <c r="B179" s="65" t="s">
        <v>359</v>
      </c>
      <c r="C179" s="247" t="s">
        <v>360</v>
      </c>
      <c r="D179" s="194">
        <v>6435.95</v>
      </c>
      <c r="E179" s="194">
        <v>726.06</v>
      </c>
      <c r="F179" s="45">
        <f t="shared" si="26"/>
        <v>11.281318220309355</v>
      </c>
    </row>
    <row r="180" spans="1:6" ht="12.75" customHeight="1" x14ac:dyDescent="0.2">
      <c r="A180" s="63">
        <v>3232</v>
      </c>
      <c r="B180" s="65" t="s">
        <v>361</v>
      </c>
      <c r="C180" s="247" t="s">
        <v>362</v>
      </c>
      <c r="D180" s="194">
        <v>3810.22</v>
      </c>
      <c r="E180" s="194">
        <v>4.04</v>
      </c>
      <c r="F180" s="45">
        <f t="shared" si="26"/>
        <v>0.10603062290366436</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1525.54</v>
      </c>
      <c r="E182" s="194">
        <v>1710.43</v>
      </c>
      <c r="F182" s="45">
        <f t="shared" si="26"/>
        <v>112.11964288055378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604.9</v>
      </c>
      <c r="E184" s="194">
        <v>181.78</v>
      </c>
      <c r="F184" s="45">
        <f t="shared" si="26"/>
        <v>30.051248140188463</v>
      </c>
    </row>
    <row r="185" spans="1:6" ht="12.75" customHeight="1" x14ac:dyDescent="0.2">
      <c r="A185" s="63">
        <v>3237</v>
      </c>
      <c r="B185" s="64" t="s">
        <v>371</v>
      </c>
      <c r="C185" s="247" t="s">
        <v>372</v>
      </c>
      <c r="D185" s="194">
        <v>996.85</v>
      </c>
      <c r="E185" s="194">
        <v>1097.54</v>
      </c>
      <c r="F185" s="45">
        <f t="shared" si="26"/>
        <v>110.10081757536238</v>
      </c>
    </row>
    <row r="186" spans="1:6" ht="12.75" customHeight="1" x14ac:dyDescent="0.2">
      <c r="A186" s="63">
        <v>3238</v>
      </c>
      <c r="B186" s="64" t="s">
        <v>373</v>
      </c>
      <c r="C186" s="247" t="s">
        <v>374</v>
      </c>
      <c r="D186" s="194">
        <v>1374.3</v>
      </c>
      <c r="E186" s="194">
        <v>1308.3499999999999</v>
      </c>
      <c r="F186" s="45">
        <f t="shared" si="26"/>
        <v>95.201193334788613</v>
      </c>
    </row>
    <row r="187" spans="1:6" ht="12.75" customHeight="1" x14ac:dyDescent="0.2">
      <c r="A187" s="63">
        <v>3239</v>
      </c>
      <c r="B187" s="64" t="s">
        <v>375</v>
      </c>
      <c r="C187" s="247" t="s">
        <v>376</v>
      </c>
      <c r="D187" s="194">
        <v>19311.52</v>
      </c>
      <c r="E187" s="194">
        <v>23284.92</v>
      </c>
      <c r="F187" s="45">
        <f t="shared" si="26"/>
        <v>120.57528356131468</v>
      </c>
    </row>
    <row r="188" spans="1:6" ht="12.75" customHeight="1" x14ac:dyDescent="0.2">
      <c r="A188" s="63">
        <v>324</v>
      </c>
      <c r="B188" s="64" t="s">
        <v>377</v>
      </c>
      <c r="C188" s="247" t="s">
        <v>378</v>
      </c>
      <c r="D188" s="194">
        <v>0</v>
      </c>
      <c r="E188" s="194">
        <v>10260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23301.329999999998</v>
      </c>
      <c r="E194" s="60">
        <f t="shared" si="36"/>
        <v>21177.79</v>
      </c>
      <c r="F194" s="45">
        <f t="shared" si="26"/>
        <v>90.886614626718739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875.3</v>
      </c>
      <c r="E196" s="194">
        <v>1111.8699999999999</v>
      </c>
      <c r="F196" s="45">
        <f t="shared" si="26"/>
        <v>127.02730492402605</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1400.5</v>
      </c>
      <c r="E199" s="194">
        <v>1281.49</v>
      </c>
      <c r="F199" s="45">
        <f t="shared" si="26"/>
        <v>91.50232059978579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20875.53</v>
      </c>
      <c r="E201" s="194">
        <v>18619.43</v>
      </c>
      <c r="F201" s="45">
        <f t="shared" si="26"/>
        <v>89.192609720567589</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225</v>
      </c>
      <c r="E273" s="60">
        <f t="shared" si="60"/>
        <v>229.5</v>
      </c>
      <c r="F273" s="45">
        <f t="shared" ref="F273:F277" si="61">IF(D273&lt;&gt;0,IF(E273/D273&gt;=100,"&gt;&gt;100",E273/D273*100),"-")</f>
        <v>102</v>
      </c>
    </row>
    <row r="274" spans="1:6" ht="12.75" customHeight="1" x14ac:dyDescent="0.2">
      <c r="A274" s="63">
        <v>381</v>
      </c>
      <c r="B274" s="64" t="s">
        <v>540</v>
      </c>
      <c r="C274" s="247" t="s">
        <v>541</v>
      </c>
      <c r="D274" s="60">
        <f t="shared" ref="D274:E274" si="62">SUM(D275:D277)</f>
        <v>225</v>
      </c>
      <c r="E274" s="60">
        <f t="shared" si="62"/>
        <v>229.5</v>
      </c>
      <c r="F274" s="45">
        <f t="shared" si="61"/>
        <v>102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225</v>
      </c>
      <c r="E276" s="194">
        <v>229.5</v>
      </c>
      <c r="F276" s="45">
        <f t="shared" si="61"/>
        <v>102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580107.44999999995</v>
      </c>
      <c r="E299" s="60">
        <f>E152-E297+E298</f>
        <v>559281.53</v>
      </c>
      <c r="F299" s="45">
        <f t="shared" si="68"/>
        <v>96.409989218376708</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77163.129999999946</v>
      </c>
      <c r="E301" s="60">
        <f>IF(E299&gt;=E6,E299-E6,0)</f>
        <v>10681.420000000042</v>
      </c>
      <c r="F301" s="45">
        <f t="shared" si="68"/>
        <v>13.842647388720557</v>
      </c>
    </row>
    <row r="302" spans="1:6" ht="12.75" customHeight="1" x14ac:dyDescent="0.2">
      <c r="A302" s="63">
        <v>92211</v>
      </c>
      <c r="B302" s="64" t="s">
        <v>596</v>
      </c>
      <c r="C302" s="247" t="s">
        <v>597</v>
      </c>
      <c r="D302" s="194">
        <v>37348.44</v>
      </c>
      <c r="E302" s="194">
        <v>0</v>
      </c>
      <c r="F302" s="45">
        <f t="shared" si="68"/>
        <v>0</v>
      </c>
    </row>
    <row r="303" spans="1:6" ht="12.75" customHeight="1" x14ac:dyDescent="0.2">
      <c r="A303" s="63">
        <v>92221</v>
      </c>
      <c r="B303" s="64" t="s">
        <v>598</v>
      </c>
      <c r="C303" s="247" t="s">
        <v>599</v>
      </c>
      <c r="D303" s="194">
        <v>0</v>
      </c>
      <c r="E303" s="194">
        <v>59579.09</v>
      </c>
      <c r="F303" s="45" t="str">
        <f t="shared" si="68"/>
        <v>-</v>
      </c>
    </row>
    <row r="304" spans="1:6" ht="12.75" customHeight="1" x14ac:dyDescent="0.2">
      <c r="A304" s="63">
        <v>96</v>
      </c>
      <c r="B304" s="220" t="s">
        <v>600</v>
      </c>
      <c r="C304" s="247" t="s">
        <v>601</v>
      </c>
      <c r="D304" s="194">
        <v>108436.22</v>
      </c>
      <c r="E304" s="194">
        <v>104913.12</v>
      </c>
      <c r="F304" s="45">
        <f t="shared" si="68"/>
        <v>96.750993348901318</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5317.81</v>
      </c>
      <c r="E360" s="60">
        <f t="shared" si="86"/>
        <v>5852.7</v>
      </c>
      <c r="F360" s="45">
        <f t="shared" si="72"/>
        <v>110.05846391653706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5317.81</v>
      </c>
      <c r="E373" s="60">
        <f t="shared" si="90"/>
        <v>5852.7</v>
      </c>
      <c r="F373" s="45">
        <f t="shared" si="72"/>
        <v>110.05846391653706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5082.8100000000004</v>
      </c>
      <c r="E379" s="60">
        <f t="shared" si="92"/>
        <v>5852.7</v>
      </c>
      <c r="F379" s="45">
        <f t="shared" si="72"/>
        <v>115.1469364387022</v>
      </c>
    </row>
    <row r="380" spans="1:6" ht="12.75" customHeight="1" x14ac:dyDescent="0.2">
      <c r="A380" s="63">
        <v>4221</v>
      </c>
      <c r="B380" s="64" t="s">
        <v>647</v>
      </c>
      <c r="C380" s="247" t="s">
        <v>739</v>
      </c>
      <c r="D380" s="194">
        <v>1494.2</v>
      </c>
      <c r="E380" s="194">
        <v>2976.04</v>
      </c>
      <c r="F380" s="45">
        <f t="shared" si="72"/>
        <v>199.17280149912997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3588.61</v>
      </c>
      <c r="E384" s="192"/>
      <c r="F384" s="71">
        <f t="shared" si="72"/>
        <v>0</v>
      </c>
    </row>
    <row r="385" spans="1:6" ht="12.75" customHeight="1" x14ac:dyDescent="0.2">
      <c r="A385" s="63">
        <v>4226</v>
      </c>
      <c r="B385" s="64" t="s">
        <v>657</v>
      </c>
      <c r="C385" s="247" t="s">
        <v>745</v>
      </c>
      <c r="D385" s="194">
        <v>0</v>
      </c>
      <c r="E385" s="194">
        <v>2876.66</v>
      </c>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235</v>
      </c>
      <c r="E393" s="60">
        <f t="shared" si="94"/>
        <v>0</v>
      </c>
      <c r="F393" s="45">
        <f t="shared" si="72"/>
        <v>0</v>
      </c>
    </row>
    <row r="394" spans="1:6" ht="12.75" customHeight="1" x14ac:dyDescent="0.2">
      <c r="A394" s="63">
        <v>4241</v>
      </c>
      <c r="B394" s="64" t="s">
        <v>756</v>
      </c>
      <c r="C394" s="247" t="s">
        <v>757</v>
      </c>
      <c r="D394" s="194">
        <v>235</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5317.81</v>
      </c>
      <c r="E418" s="60">
        <f t="shared" si="102"/>
        <v>5852.7</v>
      </c>
      <c r="F418" s="45">
        <f t="shared" si="72"/>
        <v>110.05846391653706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7835.75</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502944.32</v>
      </c>
      <c r="E422" s="60">
        <f>E6+E308</f>
        <v>548600.11</v>
      </c>
      <c r="F422" s="45">
        <f t="shared" si="72"/>
        <v>109.07770267690864</v>
      </c>
    </row>
    <row r="423" spans="1:6" ht="12.75" customHeight="1" x14ac:dyDescent="0.2">
      <c r="A423" s="63" t="s">
        <v>581</v>
      </c>
      <c r="B423" s="64" t="s">
        <v>804</v>
      </c>
      <c r="C423" s="247" t="s">
        <v>805</v>
      </c>
      <c r="D423" s="60">
        <f t="shared" ref="D423:E423" si="103">D299+D360</f>
        <v>585425.26</v>
      </c>
      <c r="E423" s="60">
        <f t="shared" si="103"/>
        <v>565134.23</v>
      </c>
      <c r="F423" s="45">
        <f t="shared" si="72"/>
        <v>96.533967461533848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82480.94</v>
      </c>
      <c r="E425" s="60">
        <f t="shared" si="105"/>
        <v>16534.119999999995</v>
      </c>
      <c r="F425" s="45">
        <f t="shared" si="72"/>
        <v>20.045988806626106</v>
      </c>
    </row>
    <row r="426" spans="1:6" ht="12.75" customHeight="1" x14ac:dyDescent="0.2">
      <c r="A426" s="251" t="s">
        <v>810</v>
      </c>
      <c r="B426" s="183" t="s">
        <v>811</v>
      </c>
      <c r="C426" s="252" t="s">
        <v>812</v>
      </c>
      <c r="D426" s="60">
        <f t="shared" ref="D426:E426" si="106">IF(D302-D303+D419-D420&gt;=0,D302-D303+D419-D420,0)</f>
        <v>37348.44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67414.84</v>
      </c>
      <c r="F427" s="45" t="str">
        <f t="shared" si="72"/>
        <v>-</v>
      </c>
    </row>
    <row r="428" spans="1:6" ht="24" x14ac:dyDescent="0.2">
      <c r="A428" s="249" t="s">
        <v>815</v>
      </c>
      <c r="B428" s="243" t="s">
        <v>816</v>
      </c>
      <c r="C428" s="250" t="s">
        <v>817</v>
      </c>
      <c r="D428" s="81">
        <f t="shared" ref="D428:E428" si="108">D304+D421</f>
        <v>108436.22</v>
      </c>
      <c r="E428" s="81">
        <f t="shared" si="108"/>
        <v>104913.12</v>
      </c>
      <c r="F428" s="61">
        <f t="shared" si="72"/>
        <v>96.750993348901318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502944.32</v>
      </c>
      <c r="E643" s="60">
        <f>E422+E430</f>
        <v>548600.11</v>
      </c>
      <c r="F643" s="45">
        <f t="shared" si="109"/>
        <v>109.07770267690864</v>
      </c>
    </row>
    <row r="644" spans="1:6" ht="12.75" customHeight="1" x14ac:dyDescent="0.2">
      <c r="A644" s="63" t="s">
        <v>581</v>
      </c>
      <c r="B644" s="64" t="s">
        <v>1237</v>
      </c>
      <c r="C644" s="247" t="s">
        <v>1238</v>
      </c>
      <c r="D644" s="60">
        <f>D423+D535</f>
        <v>585425.26</v>
      </c>
      <c r="E644" s="60">
        <f>E423+E535</f>
        <v>565134.23</v>
      </c>
      <c r="F644" s="45">
        <f t="shared" si="109"/>
        <v>96.533967461533848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82480.94</v>
      </c>
      <c r="E646" s="60">
        <f t="shared" si="164"/>
        <v>16534.119999999995</v>
      </c>
      <c r="F646" s="45">
        <f t="shared" si="109"/>
        <v>20.045988806626106</v>
      </c>
    </row>
    <row r="647" spans="1:6" ht="24" x14ac:dyDescent="0.2">
      <c r="A647" s="251" t="s">
        <v>1243</v>
      </c>
      <c r="B647" s="64" t="s">
        <v>1244</v>
      </c>
      <c r="C647" s="252" t="s">
        <v>1243</v>
      </c>
      <c r="D647" s="60">
        <f>IF(D426-D427+D641-D642&gt;=0,D426-D427+D641-D642,0)</f>
        <v>37348.44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67414.84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45132.5</v>
      </c>
      <c r="E650" s="60">
        <f t="shared" si="166"/>
        <v>83948.959999999992</v>
      </c>
      <c r="F650" s="45">
        <f t="shared" si="109"/>
        <v>186.00556140253696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71449.179999999993</v>
      </c>
      <c r="E654" s="194"/>
      <c r="F654" s="45">
        <f t="shared" si="167"/>
        <v>0</v>
      </c>
    </row>
    <row r="655" spans="1:6" ht="12.75" customHeight="1" x14ac:dyDescent="0.2">
      <c r="A655" s="63" t="s">
        <v>1258</v>
      </c>
      <c r="B655" s="64" t="s">
        <v>1259</v>
      </c>
      <c r="C655" s="247" t="s">
        <v>1258</v>
      </c>
      <c r="D655" s="194">
        <v>71449.179999999993</v>
      </c>
      <c r="E655" s="194"/>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30</v>
      </c>
      <c r="E660" s="253">
        <v>30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458513.71</v>
      </c>
      <c r="E683" s="192">
        <v>502473.66</v>
      </c>
      <c r="F683" s="71">
        <f t="shared" si="167"/>
        <v>109.58748867073133</v>
      </c>
    </row>
    <row r="684" spans="1:6" ht="24" x14ac:dyDescent="0.2">
      <c r="A684" s="70">
        <v>63613</v>
      </c>
      <c r="B684" s="182" t="s">
        <v>1317</v>
      </c>
      <c r="C684" s="278" t="s">
        <v>1318</v>
      </c>
      <c r="D684" s="192">
        <v>2350</v>
      </c>
      <c r="E684" s="192">
        <v>5087.5</v>
      </c>
      <c r="F684" s="71">
        <f t="shared" si="167"/>
        <v>216.48936170212764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431.4</v>
      </c>
      <c r="E724" s="192">
        <v>225</v>
      </c>
      <c r="F724" s="71">
        <f t="shared" si="167"/>
        <v>52.155771905424196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14598.71</v>
      </c>
      <c r="E734" s="192">
        <v>12201.53</v>
      </c>
      <c r="F734" s="71">
        <f t="shared" si="167"/>
        <v>83.579508052423819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996.85</v>
      </c>
      <c r="E738" s="194">
        <v>1097.54</v>
      </c>
      <c r="F738" s="45">
        <f t="shared" si="167"/>
        <v>110.10081757536238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91" zoomScaleNormal="100" workbookViewId="0">
      <selection activeCell="L33" sqref="L3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109203.11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575386.52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100.14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559413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426721.93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132461.57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229.5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5852.7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10020.68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577214.98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100.14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561241.46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423643.64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137368.32000000001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229.5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5852.7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10020.68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107374.65000000002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107374.65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73215.45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34159.199999999997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10119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Željka Fehtig</cp:lastModifiedBy>
  <cp:lastPrinted>2026-07-15T07:00:58Z</cp:lastPrinted>
  <dcterms:created xsi:type="dcterms:W3CDTF">2022-04-01T05:14:30Z</dcterms:created>
  <dcterms:modified xsi:type="dcterms:W3CDTF">2026-07-15T07:03:16Z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